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65521" windowWidth="8040" windowHeight="13620" tabRatio="498" firstSheet="1" activeTab="3"/>
  </bookViews>
  <sheets>
    <sheet name="TOTAL région" sheetId="1" r:id="rId1"/>
    <sheet name="logt région" sheetId="2" r:id="rId2"/>
    <sheet name="hébergt région" sheetId="3" r:id="rId3"/>
    <sheet name="logement-dept" sheetId="4" r:id="rId4"/>
    <sheet name="hebergement-dépt" sheetId="5" r:id="rId5"/>
  </sheets>
  <definedNames>
    <definedName name="_xlnm.Print_Titles" localSheetId="4">'hebergement-dépt'!$A:$C</definedName>
    <definedName name="_xlnm.Print_Titles" localSheetId="3">'logement-dept'!$A:$C</definedName>
    <definedName name="_xlnm.Print_Area" localSheetId="4">'hebergement-dépt'!$D$3:$EB$21</definedName>
    <definedName name="_xlnm.Print_Area" localSheetId="2">'hébergt région'!$A$1:$Q$28</definedName>
    <definedName name="_xlnm.Print_Area" localSheetId="3">'logement-dept'!$D$3:$EB$26</definedName>
    <definedName name="_xlnm.Print_Area" localSheetId="1">'logt région'!$A$1:$S$28</definedName>
    <definedName name="_xlnm.Print_Area" localSheetId="0">'TOTAL région'!$A$1:$Q$28</definedName>
  </definedNames>
  <calcPr fullCalcOnLoad="1"/>
</workbook>
</file>

<file path=xl/sharedStrings.xml><?xml version="1.0" encoding="utf-8"?>
<sst xmlns="http://schemas.openxmlformats.org/spreadsheetml/2006/main" count="1188" uniqueCount="275">
  <si>
    <t>2. accusés de réception délivrés</t>
  </si>
  <si>
    <t>4.
décisions
de la commission</t>
  </si>
  <si>
    <t>4.2. favorables pour un logement</t>
  </si>
  <si>
    <r>
      <t xml:space="preserve">4.3. </t>
    </r>
    <r>
      <rPr>
        <b/>
        <sz val="10"/>
        <rFont val="Arial"/>
        <family val="2"/>
      </rPr>
      <t>réorientations</t>
    </r>
    <r>
      <rPr>
        <sz val="10"/>
        <rFont val="Arial"/>
        <family val="2"/>
      </rPr>
      <t xml:space="preserve"> en vue d'un hébergement ou logt de transition ou logt-foyer ou RHVS</t>
    </r>
  </si>
  <si>
    <r>
      <t xml:space="preserve">4.4. </t>
    </r>
    <r>
      <rPr>
        <b/>
        <sz val="10"/>
        <rFont val="Arial"/>
        <family val="2"/>
      </rPr>
      <t>rejets</t>
    </r>
  </si>
  <si>
    <r>
      <t xml:space="preserve">6. bénéficiaires </t>
    </r>
    <r>
      <rPr>
        <b/>
        <sz val="10"/>
        <rFont val="Arial"/>
        <family val="2"/>
      </rPr>
      <t>désignés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le préfet</t>
    </r>
    <r>
      <rPr>
        <sz val="10"/>
        <rFont val="Arial"/>
        <family val="2"/>
      </rPr>
      <t xml:space="preserve"> à un bailleur
aux fins de les loger</t>
    </r>
  </si>
  <si>
    <r>
      <t xml:space="preserve">7. </t>
    </r>
    <r>
      <rPr>
        <b/>
        <sz val="10"/>
        <rFont val="Arial"/>
        <family val="2"/>
      </rPr>
      <t>offres</t>
    </r>
    <r>
      <rPr>
        <sz val="10"/>
        <rFont val="Arial"/>
        <family val="2"/>
      </rPr>
      <t xml:space="preserve"> de logement faites
par les bailleurs</t>
    </r>
  </si>
  <si>
    <t>7.1. Total</t>
  </si>
  <si>
    <t>7.1.1. dont refus</t>
  </si>
  <si>
    <t>1. recours reçus en vue d'un logement</t>
  </si>
  <si>
    <r>
      <t>4.1.1.</t>
    </r>
    <r>
      <rPr>
        <b/>
        <sz val="10"/>
        <rFont val="Arial"/>
        <family val="2"/>
      </rPr>
      <t xml:space="preserve"> solution de logement</t>
    </r>
    <r>
      <rPr>
        <sz val="10"/>
        <rFont val="Arial"/>
        <family val="2"/>
      </rPr>
      <t xml:space="preserve"> trouvée avant examen par la commission</t>
    </r>
  </si>
  <si>
    <r>
      <t>4.1.2.</t>
    </r>
    <r>
      <rPr>
        <b/>
        <sz val="10"/>
        <rFont val="Arial"/>
        <family val="2"/>
      </rPr>
      <t xml:space="preserve"> autres</t>
    </r>
    <r>
      <rPr>
        <sz val="10"/>
        <rFont val="Arial"/>
        <family val="2"/>
      </rPr>
      <t xml:space="preserve"> (décès ; départ du territoire,…)</t>
    </r>
  </si>
  <si>
    <r>
      <t>4.</t>
    </r>
    <r>
      <rPr>
        <b/>
        <sz val="10"/>
        <rFont val="Arial"/>
        <family val="2"/>
      </rPr>
      <t xml:space="preserve">
décisions
de la commission</t>
    </r>
  </si>
  <si>
    <t>8. recours contre les décisions de la commission de médiation</t>
  </si>
  <si>
    <r>
      <t xml:space="preserve">4.1.
recours devenus
</t>
    </r>
    <r>
      <rPr>
        <b/>
        <sz val="10"/>
        <rFont val="Arial"/>
        <family val="2"/>
      </rPr>
      <t>sans objet</t>
    </r>
  </si>
  <si>
    <r>
      <t>4.1.1.</t>
    </r>
    <r>
      <rPr>
        <b/>
        <sz val="10"/>
        <rFont val="Arial"/>
        <family val="2"/>
      </rPr>
      <t xml:space="preserve"> solution </t>
    </r>
    <r>
      <rPr>
        <sz val="10"/>
        <rFont val="Arial"/>
        <family val="2"/>
      </rPr>
      <t>trouvée avant examen par la commission</t>
    </r>
  </si>
  <si>
    <t>4.2. favorables</t>
  </si>
  <si>
    <t>4.3. rejets</t>
  </si>
  <si>
    <r>
      <t xml:space="preserve">5.1. </t>
    </r>
    <r>
      <rPr>
        <b/>
        <sz val="10"/>
        <rFont val="Arial"/>
        <family val="2"/>
      </rPr>
      <t>Total</t>
    </r>
  </si>
  <si>
    <t>7. recours contre les décisions de la commission de médiation</t>
  </si>
  <si>
    <t>1. recours reçus</t>
  </si>
  <si>
    <r>
      <t xml:space="preserve">8.1. </t>
    </r>
    <r>
      <rPr>
        <b/>
        <sz val="10"/>
        <rFont val="Arial"/>
        <family val="2"/>
      </rPr>
      <t>gracieux</t>
    </r>
    <r>
      <rPr>
        <sz val="10"/>
        <rFont val="Arial"/>
        <family val="2"/>
      </rPr>
      <t xml:space="preserve"> (auprès de la commission)</t>
    </r>
  </si>
  <si>
    <r>
      <t xml:space="preserve">8.2. </t>
    </r>
    <r>
      <rPr>
        <b/>
        <sz val="10"/>
        <rFont val="Arial"/>
        <family val="2"/>
      </rPr>
      <t>contentieux</t>
    </r>
    <r>
      <rPr>
        <sz val="10"/>
        <rFont val="Arial"/>
        <family val="2"/>
      </rPr>
      <t xml:space="preserve"> = recours pour excès de pouvoir (TA)</t>
    </r>
  </si>
  <si>
    <r>
      <t xml:space="preserve">5.2 dont </t>
    </r>
    <r>
      <rPr>
        <b/>
        <sz val="10"/>
        <rFont val="Arial"/>
        <family val="2"/>
      </rPr>
      <t>refus</t>
    </r>
  </si>
  <si>
    <r>
      <t xml:space="preserve">6.1. </t>
    </r>
    <r>
      <rPr>
        <b/>
        <sz val="10"/>
        <rFont val="Arial"/>
        <family val="2"/>
      </rPr>
      <t>Total</t>
    </r>
  </si>
  <si>
    <r>
      <t xml:space="preserve">6.1.1. dont suite à un </t>
    </r>
    <r>
      <rPr>
        <b/>
        <sz val="10"/>
        <rFont val="Arial"/>
        <family val="2"/>
      </rPr>
      <t>recours hébergement</t>
    </r>
  </si>
  <si>
    <r>
      <t xml:space="preserve">6.1.2. dont suite à une </t>
    </r>
    <r>
      <rPr>
        <b/>
        <sz val="10"/>
        <rFont val="Arial"/>
        <family val="2"/>
      </rPr>
      <t>réorientation</t>
    </r>
  </si>
  <si>
    <t>CENTRE</t>
  </si>
  <si>
    <t xml:space="preserve">TOTAL </t>
  </si>
  <si>
    <t>2A</t>
  </si>
  <si>
    <t>2B</t>
  </si>
  <si>
    <t>ALSACE</t>
  </si>
  <si>
    <t>AQUITAINE</t>
  </si>
  <si>
    <t>AUVERGNE</t>
  </si>
  <si>
    <t>BASSE-NORMANDIE</t>
  </si>
  <si>
    <t>BOURGOGNE</t>
  </si>
  <si>
    <t>BRETAGNE</t>
  </si>
  <si>
    <t>CHAMPAGNE-ARDENNE</t>
  </si>
  <si>
    <t>CORSE</t>
  </si>
  <si>
    <t>FRANCHE-COMTE</t>
  </si>
  <si>
    <t>HTE-NORMANDIE</t>
  </si>
  <si>
    <t>ÎLE-de-France</t>
  </si>
  <si>
    <t>LANGUEDOC-ROUSSILLON</t>
  </si>
  <si>
    <t>LIMOUSIN</t>
  </si>
  <si>
    <t>LORRAINE</t>
  </si>
  <si>
    <t>MIDI-PYRENEES</t>
  </si>
  <si>
    <t>NORD-PAS-DE-CALAIS</t>
  </si>
  <si>
    <t>PACA</t>
  </si>
  <si>
    <t>PICARDIE</t>
  </si>
  <si>
    <t>POITOU-CHARENTES</t>
  </si>
  <si>
    <t>RHÔNE-ALPES</t>
  </si>
  <si>
    <t>DOM</t>
  </si>
  <si>
    <t>PAYS DE LA LOIRE</t>
  </si>
  <si>
    <t>TOTAL
FRANCE
ENTIERE</t>
  </si>
  <si>
    <t>BAS-RHIN</t>
  </si>
  <si>
    <t>HAUT-RHIN</t>
  </si>
  <si>
    <t>GIRONDE</t>
  </si>
  <si>
    <t>LANDES</t>
  </si>
  <si>
    <t>LOT-ET-GARONNE</t>
  </si>
  <si>
    <t>ALLIER</t>
  </si>
  <si>
    <t>CANTAL</t>
  </si>
  <si>
    <t>HAUTE-LOIRE</t>
  </si>
  <si>
    <t>PUY-DE-DOME</t>
  </si>
  <si>
    <t>MANCHE</t>
  </si>
  <si>
    <t>ORNE</t>
  </si>
  <si>
    <t>COTE-D'OR</t>
  </si>
  <si>
    <t>NIEVRE</t>
  </si>
  <si>
    <t>SAONE-ET-LOIRE</t>
  </si>
  <si>
    <t>YONNE</t>
  </si>
  <si>
    <t>COTES-D'ARMOR</t>
  </si>
  <si>
    <t>FINISTERE</t>
  </si>
  <si>
    <t>ILLE-ET-VIL.</t>
  </si>
  <si>
    <t>CHER</t>
  </si>
  <si>
    <t>EURE ET LOIR</t>
  </si>
  <si>
    <t>INDRE</t>
  </si>
  <si>
    <t>INDRE ET LOIRE</t>
  </si>
  <si>
    <t>LOIR-ET-CHER</t>
  </si>
  <si>
    <t>LOIRET</t>
  </si>
  <si>
    <t>AUBE</t>
  </si>
  <si>
    <t>MARNE</t>
  </si>
  <si>
    <t>HAUTE-MARNE</t>
  </si>
  <si>
    <t>CORSE-DU-SUD</t>
  </si>
  <si>
    <t>HAUTE-CORSE</t>
  </si>
  <si>
    <t>DOUBS</t>
  </si>
  <si>
    <t>JURA</t>
  </si>
  <si>
    <t>HAUTE-SAÔNE</t>
  </si>
  <si>
    <t>TER. DE BELFORT</t>
  </si>
  <si>
    <t>EURE</t>
  </si>
  <si>
    <t>SEINE-MARITIME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</si>
  <si>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</si>
  <si>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</si>
  <si>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</si>
  <si>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</si>
  <si>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</si>
  <si>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</si>
  <si>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</si>
  <si>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VAL-D'OISE</t>
  </si>
  <si>
    <t xml:space="preserve">AUDE </t>
  </si>
  <si>
    <t>GARD</t>
  </si>
  <si>
    <t>HERAULT</t>
  </si>
  <si>
    <t>LOZERE</t>
  </si>
  <si>
    <t>PYR-ORIENT.</t>
  </si>
  <si>
    <t>CORREZE</t>
  </si>
  <si>
    <t>CREUSE</t>
  </si>
  <si>
    <t>HAUTE-VIENNE</t>
  </si>
  <si>
    <t>MEURTHE-ET-M.</t>
  </si>
  <si>
    <t>MEUSE</t>
  </si>
  <si>
    <t>MOSELLE</t>
  </si>
  <si>
    <t>VOSGES</t>
  </si>
  <si>
    <t>ARIEGE</t>
  </si>
  <si>
    <t>AVEYRON</t>
  </si>
  <si>
    <t>HTE-GARONNE</t>
  </si>
  <si>
    <t>GERS</t>
  </si>
  <si>
    <t>LOT</t>
  </si>
  <si>
    <t>HAUTES-PYR.</t>
  </si>
  <si>
    <t>TARN</t>
  </si>
  <si>
    <t>TARN-ET-GAR.</t>
  </si>
  <si>
    <t>NORD</t>
  </si>
  <si>
    <t>PAS-DE-CALAIS</t>
  </si>
  <si>
    <t>ALPES-DE-Hte-Pr.</t>
  </si>
  <si>
    <t>HAUTES-ALPES</t>
  </si>
  <si>
    <t>ALPES-MAR.</t>
  </si>
  <si>
    <t>BOUCHES-DU-RH.</t>
  </si>
  <si>
    <t>VAR</t>
  </si>
  <si>
    <t>LOIRE-ATL.</t>
  </si>
  <si>
    <t>MAINE ET LOIRE</t>
  </si>
  <si>
    <t>MAYENNE</t>
  </si>
  <si>
    <t>SARTHE</t>
  </si>
  <si>
    <t>VENDEE</t>
  </si>
  <si>
    <t>PAYS-DE-LA-LOIRE</t>
  </si>
  <si>
    <t>AISNE</t>
  </si>
  <si>
    <t>OISE</t>
  </si>
  <si>
    <t>SOMME</t>
  </si>
  <si>
    <t>CHARENTE</t>
  </si>
  <si>
    <t>DEUX-SEVRES</t>
  </si>
  <si>
    <t>VIENNE</t>
  </si>
  <si>
    <t>AIN</t>
  </si>
  <si>
    <t>ARDECHE</t>
  </si>
  <si>
    <t>DROME</t>
  </si>
  <si>
    <t>ISERE</t>
  </si>
  <si>
    <t>LOIRE</t>
  </si>
  <si>
    <t>RHONE</t>
  </si>
  <si>
    <t>SAVOIE</t>
  </si>
  <si>
    <t>HAUTE SAVOIE</t>
  </si>
  <si>
    <t>GUYANE</t>
  </si>
  <si>
    <t>REUNION</t>
  </si>
  <si>
    <t>PYR-ATLANT.</t>
  </si>
  <si>
    <t>AQUIT.</t>
  </si>
  <si>
    <t>AUVER-GNE</t>
  </si>
  <si>
    <t>CALVA-DOS</t>
  </si>
  <si>
    <t>BASSE-NORM.</t>
  </si>
  <si>
    <t>BOUR-GOGNE</t>
  </si>
  <si>
    <t>MOR-BIHAN</t>
  </si>
  <si>
    <t>BRE-TAGNE</t>
  </si>
  <si>
    <t>ARDEN-NES</t>
  </si>
  <si>
    <t>GUADE-LOUPE</t>
  </si>
  <si>
    <t>MARTI-NIQUE</t>
  </si>
  <si>
    <t>DORDO-GNE</t>
  </si>
  <si>
    <t>CHAMP.-ARD.</t>
  </si>
  <si>
    <t>HTE-NORM.</t>
  </si>
  <si>
    <t>LANG.-ROUS.</t>
  </si>
  <si>
    <t>N-P.de C.</t>
  </si>
  <si>
    <t>VAU-CLUSE</t>
  </si>
  <si>
    <t>CHAR.-MAR.</t>
  </si>
  <si>
    <t>POITOU-CHAR.</t>
  </si>
  <si>
    <t>Région</t>
  </si>
  <si>
    <t>recours déposés</t>
  </si>
  <si>
    <t>accusés
de réception
délivrés</t>
  </si>
  <si>
    <t>Total</t>
  </si>
  <si>
    <t>Ile-de-France</t>
  </si>
  <si>
    <t>Rhône-Alpes</t>
  </si>
  <si>
    <t>Nord-Pas-de-Calais</t>
  </si>
  <si>
    <t>Languedoc-Roussillon</t>
  </si>
  <si>
    <t>Pays de la Loire</t>
  </si>
  <si>
    <t>Midi-Pyrénées</t>
  </si>
  <si>
    <t>Aquitaine</t>
  </si>
  <si>
    <t>Alsace</t>
  </si>
  <si>
    <t>Picardie</t>
  </si>
  <si>
    <t>Centre</t>
  </si>
  <si>
    <t xml:space="preserve">Haute-Normandie </t>
  </si>
  <si>
    <t>Corse</t>
  </si>
  <si>
    <t>Lorraine</t>
  </si>
  <si>
    <t>Poitou-Charentes</t>
  </si>
  <si>
    <t>Bourgogne</t>
  </si>
  <si>
    <t>Bretagne</t>
  </si>
  <si>
    <t>Champagne-Ardenne</t>
  </si>
  <si>
    <t>Basse-Normandie</t>
  </si>
  <si>
    <t>Auvergne</t>
  </si>
  <si>
    <t xml:space="preserve">Franche-Comté </t>
  </si>
  <si>
    <t>Limousin</t>
  </si>
  <si>
    <r>
      <t>favorable</t>
    </r>
    <r>
      <rPr>
        <sz val="10"/>
        <rFont val="Arial"/>
        <family val="2"/>
      </rPr>
      <t xml:space="preserve"> logement</t>
    </r>
  </si>
  <si>
    <t>décisions de la commission</t>
  </si>
  <si>
    <t>mise en œuvre des décisions</t>
  </si>
  <si>
    <t>total des personnes logées</t>
  </si>
  <si>
    <t>rejets</t>
  </si>
  <si>
    <r>
      <t>réorien-tation</t>
    </r>
    <r>
      <rPr>
        <sz val="10"/>
        <rFont val="Arial"/>
        <family val="2"/>
      </rPr>
      <t xml:space="preserve"> vers </t>
    </r>
    <r>
      <rPr>
        <b/>
        <sz val="10"/>
        <rFont val="Arial"/>
        <family val="2"/>
      </rPr>
      <t>hébergement</t>
    </r>
    <r>
      <rPr>
        <sz val="10"/>
        <rFont val="Arial"/>
        <family val="2"/>
      </rPr>
      <t xml:space="preserve">
</t>
    </r>
  </si>
  <si>
    <r>
      <t>sans objet: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solution logement trouvée avant commission</t>
    </r>
  </si>
  <si>
    <r>
      <t>sans objet: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autres motifs (décès, départ territoire…)</t>
    </r>
  </si>
  <si>
    <t>dont
offres refusées par béné-ficiaire</t>
  </si>
  <si>
    <t>offre bailleur au béné-ficiaire</t>
  </si>
  <si>
    <t>béné-ficiaires logés suite à offre</t>
  </si>
  <si>
    <t>11 = 
10 / 3</t>
  </si>
  <si>
    <t>17 =
5+12+16</t>
  </si>
  <si>
    <t>désigna-tion préfet à bailleur</t>
  </si>
  <si>
    <t>favorable</t>
  </si>
  <si>
    <t>10 = 
9 / 3</t>
  </si>
  <si>
    <t>offres d'accueil</t>
  </si>
  <si>
    <t>dont
offres refusées par béné-ficiaires</t>
  </si>
  <si>
    <t>total des personnes hébergées</t>
  </si>
  <si>
    <t>bénéfi-ciaires hébergés suite à offre</t>
  </si>
  <si>
    <r>
      <t>sans objet: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solution trouvée avant commission</t>
    </r>
  </si>
  <si>
    <t>recours logement réorientés héber-gement
(rappel)</t>
  </si>
  <si>
    <t>15 =
5+14</t>
  </si>
  <si>
    <t>offres de logement ou d'accueil</t>
  </si>
  <si>
    <t>total des personnes logées ou hébergées</t>
  </si>
  <si>
    <t>mise en œuvre des décisions
y c. réorientations</t>
  </si>
  <si>
    <t xml:space="preserve"> 9. bénéficiaires logés suite à désignation par le préfet et offre par le bailleur</t>
  </si>
  <si>
    <t>10. Ensemble des ménages logés
dans la procédure DALO</t>
  </si>
  <si>
    <r>
      <t xml:space="preserve">5.
</t>
    </r>
    <r>
      <rPr>
        <b/>
        <sz val="10"/>
        <rFont val="Arial"/>
        <family val="2"/>
      </rPr>
      <t>propositions d'accueil</t>
    </r>
    <r>
      <rPr>
        <sz val="10"/>
        <rFont val="Arial"/>
        <family val="2"/>
      </rPr>
      <t xml:space="preserve"> en structure d'hébergement ou
logt transition ou logt-foyer ou RHVS</t>
    </r>
  </si>
  <si>
    <r>
      <t xml:space="preserve">6. </t>
    </r>
    <r>
      <rPr>
        <b/>
        <sz val="10"/>
        <rFont val="Arial"/>
        <family val="2"/>
      </rPr>
      <t>Bénéficiaires hébergés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logés</t>
    </r>
    <r>
      <rPr>
        <sz val="10"/>
        <rFont val="Arial"/>
        <family val="2"/>
      </rPr>
      <t xml:space="preserve"> dans un logt de transition, un logement-foyer, une RHVS
suite à proposition d'accueil faite par le préfet</t>
    </r>
  </si>
  <si>
    <r>
      <t xml:space="preserve">7.1. </t>
    </r>
    <r>
      <rPr>
        <b/>
        <sz val="10"/>
        <rFont val="Arial"/>
        <family val="2"/>
      </rPr>
      <t>gracieux</t>
    </r>
    <r>
      <rPr>
        <sz val="10"/>
        <rFont val="Arial"/>
        <family val="2"/>
      </rPr>
      <t xml:space="preserve"> (auprès de la commission)</t>
    </r>
  </si>
  <si>
    <r>
      <t xml:space="preserve">7.2. </t>
    </r>
    <r>
      <rPr>
        <b/>
        <sz val="10"/>
        <rFont val="Arial"/>
        <family val="2"/>
      </rPr>
      <t>contentieux</t>
    </r>
    <r>
      <rPr>
        <sz val="10"/>
        <rFont val="Arial"/>
        <family val="2"/>
      </rPr>
      <t xml:space="preserve"> = recours pour excès de pouvoir (TA)</t>
    </r>
  </si>
  <si>
    <r>
      <t xml:space="preserve"> 8. </t>
    </r>
    <r>
      <rPr>
        <b/>
        <sz val="10"/>
        <rFont val="Arial"/>
        <family val="2"/>
      </rPr>
      <t xml:space="preserve">Ensemble des ménages hébergés </t>
    </r>
    <r>
      <rPr>
        <sz val="10"/>
        <rFont val="Arial"/>
        <family val="2"/>
      </rPr>
      <t>ou logés dans un logt de transition, un logt-foyer ou une RHVS dans la procédure DALO</t>
    </r>
  </si>
  <si>
    <t>il s'agit de recours avec AR examinés par la commission mais dont la cause a disparu : 
- soit parce que le ménage a trouvé une solution d'hébergement entre le dépôt du recours et son examen par la commission (4.1.1.),
- soit pour d'autres raisons (par ex. décès ou départ,...) (4.1.2.).
La commission constate que le recours est devenu sans objet.</t>
  </si>
  <si>
    <t>hors réorientations recours logement vers hébergement déjà comptabilisés au I.4.3.</t>
  </si>
  <si>
    <t xml:space="preserve">ensemble des propositions d'accueil faites par le préfet suite à un recours hébergement ou un recours logement réorienté vers l'hébergement </t>
  </si>
  <si>
    <t xml:space="preserve">sous-total de l'ensemble des propositions d'accueil (5.1) ayant été refusées </t>
  </si>
  <si>
    <r>
      <t xml:space="preserve">bénéficiaires titulaires d'un titre d'occupation ou d'une preuve d'accueil ;
</t>
    </r>
    <r>
      <rPr>
        <b/>
        <i/>
        <sz val="10"/>
        <rFont val="Arial"/>
        <family val="2"/>
      </rPr>
      <t xml:space="preserve">ne pas compter </t>
    </r>
    <r>
      <rPr>
        <i/>
        <sz val="10"/>
        <rFont val="Arial"/>
        <family val="2"/>
      </rPr>
      <t>les personnes hébergées avant examen de la commission (4.1.1.)</t>
    </r>
  </si>
  <si>
    <t xml:space="preserve">le recours gracieux est différent du nouveau recours présenté par la même personne (nouveau formulaire déposé, nouvel enregistrement et AR) </t>
  </si>
  <si>
    <t>la différence entre le nombre d'AR et le nombre de recours reçus correspond aux recours inexploitables + les recours n'ayant pas encore d'AR</t>
  </si>
  <si>
    <t>il s'agit de recours avec AR examinés par la commission mais dont la cause a disparu : 
- soit parce que le ménage a trouvé une solution de logement entre le dépôt du recours et son examen par la commission (4.1.1.),
- soit pour d'autres raisons (par ex. décès ou départ,...) (4.1.2.).
La commission constate que le recours est devenu sans objet.</t>
  </si>
  <si>
    <t>personnes pour lesquelles la commission a rendu une décision favorable et qui ont trouvé une solution de logement avant désignation du préfet à un bailleur.</t>
  </si>
  <si>
    <t xml:space="preserve">La désignation n'est pas obligatoirement formalisée : on assimilera à une "désignation" toute action du préfet vis à vis des bailleurs pour indiquer le ménage à loger : coup de téléphone, réunion avec les bailleurs pour "partager" les bénéficiaires, etc…. </t>
  </si>
  <si>
    <r>
      <t xml:space="preserve">bénéficiaires </t>
    </r>
    <r>
      <rPr>
        <b/>
        <i/>
        <sz val="10"/>
        <rFont val="Arial"/>
        <family val="2"/>
      </rPr>
      <t>titulaires d'un bail</t>
    </r>
    <r>
      <rPr>
        <i/>
        <sz val="10"/>
        <rFont val="Arial"/>
        <family val="2"/>
      </rPr>
      <t xml:space="preserve"> ; la date retenue est la date de signature du bail (même si l'effet du bail est différé)</t>
    </r>
  </si>
  <si>
    <t>égal à la somme des rubriques 4.1.1, 5 et 9</t>
  </si>
  <si>
    <t>égal à la somme des rubriques 4.1.1. et 6.1</t>
  </si>
  <si>
    <t>4 =
 3 / 1</t>
  </si>
  <si>
    <t>8 =
7 / 3</t>
  </si>
  <si>
    <t>9 =
(7 + 8) / 3</t>
  </si>
  <si>
    <t>4 =
3 / 1</t>
  </si>
  <si>
    <t>18 =
17 / (5+7-15)</t>
  </si>
  <si>
    <t>%
décisions favorables
/ recours avec décision</t>
  </si>
  <si>
    <t>%
rejets
/ recours avec décision</t>
  </si>
  <si>
    <t>recours "logement" avec décision</t>
  </si>
  <si>
    <t>recours "hébergement" avec décision</t>
  </si>
  <si>
    <t>recours avec décision</t>
  </si>
  <si>
    <t>%
recours avec décision
/ recours déposés</t>
  </si>
  <si>
    <t>%
décisions favorables
/ recours "hbgt" avec décision</t>
  </si>
  <si>
    <t>%
rejets
/ recours "hbgt" avec décision</t>
  </si>
  <si>
    <t>% des personnes hébergées / (décisions favorables + réorientations + sans objet-refus)</t>
  </si>
  <si>
    <t>% des personnes logées ou hébergées / (décisions fav. + sans objet-refus)</t>
  </si>
  <si>
    <t>%
rejets
/ recours "logt" avec décision</t>
  </si>
  <si>
    <t>%
décisions favorables
/ recours "logt" avec décision</t>
  </si>
  <si>
    <t>% des personnes logées / (décisions favorables "logement" + sans objet-refus)</t>
  </si>
  <si>
    <t>4. nbre de recours "logement" avec décision</t>
  </si>
  <si>
    <t>%
recours "logt" avec décision
/ recours "logt" déposés</t>
  </si>
  <si>
    <t>%
recours "hbgt" avec décision
/ recours "hbg"t déposés</t>
  </si>
  <si>
    <t>recours "logement" déposés</t>
  </si>
  <si>
    <t>recours "hébergement" déposés</t>
  </si>
  <si>
    <t>4. nbre de recours "hébergement" avec décision</t>
  </si>
  <si>
    <t>logés indépendamment de la mise en oeuvre de la décision favorable</t>
  </si>
  <si>
    <t/>
  </si>
  <si>
    <t>bénéficiaires logés ou hébergés suite à offre</t>
  </si>
  <si>
    <r>
      <t xml:space="preserve">5. bénéficiaires logés </t>
    </r>
    <r>
      <rPr>
        <b/>
        <sz val="10"/>
        <rFont val="Arial"/>
        <family val="2"/>
      </rPr>
      <t>indépendamment de la mise en œuvre par le préfet de la décision favorable</t>
    </r>
    <r>
      <rPr>
        <sz val="10"/>
        <rFont val="Arial"/>
        <family val="2"/>
      </rPr>
      <t xml:space="preserve"> de la commission</t>
    </r>
  </si>
  <si>
    <t>16 =
15 / (5+7-13)</t>
  </si>
  <si>
    <t>16 =
15 / (5+7+11-13)</t>
  </si>
  <si>
    <t>Recours LOGEMENT à fin juin 2010 par REGION</t>
  </si>
  <si>
    <t>Recours HEBERGEMENT à fin juin 2010 par REGION</t>
  </si>
  <si>
    <t>ENSEMBLE des recours à fin juin 2010 par REGION</t>
  </si>
  <si>
    <t>à fin juin 2010</t>
  </si>
  <si>
    <t>Recours HEBERGEMENT à fin juin 2010 - Détail par département -</t>
  </si>
  <si>
    <t>PYR-ATLANT. (estimation)</t>
  </si>
  <si>
    <t>VAU-CLUSE (estimation)</t>
  </si>
  <si>
    <t>Recours LOGEMENT à fin juin 2010 - Détail par département -</t>
  </si>
  <si>
    <t>LOT-ET-GARONNE (estimation)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</si>
</sst>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"/>
    <numFmt numFmtId="174" formatCode="#,##0_)"/>
    <numFmt numFmtId="175" formatCode="_-* #,##0.0\ _€_-;\-* #,##0.0\ _€_-;_-* &quot;-&quot;??\ _€_-;_-@_-"/>
    <numFmt numFmtId="176" formatCode="_-* #,##0\ _€_-;\-* #,##0\ _€_-;_-* &quot;-&quot;??\ _€_-;_-@_-"/>
    <numFmt numFmtId="177" formatCode="\N\C"/>
    <numFmt numFmtId="178" formatCode="0.0%"/>
    <numFmt numFmtId="179" formatCode="0;[Red]0"/>
    <numFmt numFmtId="180" formatCode="\N\R"/>
    <numFmt numFmtId="181" formatCode="&quot;NR_voir_note&quot;"/>
    <numFmt numFmtId="182" formatCode="&quot;NR voir note&quot;"/>
    <numFmt numFmtId="183" formatCode="0.000%"/>
  </numFmts>
  <fonts count="5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0"/>
      <name val="Arial"/>
      <family val="2"/>
    </font>
    <font>
      <b/>
      <i/>
      <sz val="11"/>
      <color indexed="6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dashDotDot"/>
      <top style="thin"/>
      <bottom style="thin"/>
    </border>
    <border>
      <left style="medium"/>
      <right style="dashDotDot"/>
      <top style="thin"/>
      <bottom style="medium"/>
    </border>
    <border>
      <left style="dashDotDot"/>
      <right style="dashDotDot"/>
      <top style="thin"/>
      <bottom style="thin"/>
    </border>
    <border>
      <left style="dashDotDot"/>
      <right style="dashDotDot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ashDotDot"/>
      <top style="thin"/>
      <bottom style="thin"/>
    </border>
    <border>
      <left style="thin"/>
      <right style="dashDotDot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dashDotDot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ashDotDot"/>
      <top style="medium"/>
      <bottom style="thin"/>
    </border>
    <border>
      <left style="thin"/>
      <right style="medium"/>
      <top style="medium"/>
      <bottom style="thin"/>
    </border>
    <border>
      <left style="dashDotDot"/>
      <right style="dashDotDot"/>
      <top style="medium"/>
      <bottom style="thin"/>
    </border>
    <border>
      <left style="thin"/>
      <right style="dashDotDot"/>
      <top style="medium"/>
      <bottom style="medium"/>
    </border>
    <border>
      <left style="medium"/>
      <right style="dashDotDot"/>
      <top style="medium"/>
      <bottom style="medium"/>
    </border>
    <border>
      <left style="dashDotDot"/>
      <right style="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medium"/>
      <right style="dashDotDot"/>
      <top>
        <color indexed="63"/>
      </top>
      <bottom>
        <color indexed="63"/>
      </bottom>
    </border>
    <border>
      <left style="medium"/>
      <right style="dashDot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ashDotDot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7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76" fontId="0" fillId="0" borderId="14" xfId="45" applyNumberFormat="1" applyBorder="1" applyAlignment="1">
      <alignment horizontal="center" vertical="center"/>
    </xf>
    <xf numFmtId="176" fontId="0" fillId="0" borderId="12" xfId="45" applyNumberFormat="1" applyBorder="1" applyAlignment="1">
      <alignment horizontal="center" vertical="center"/>
    </xf>
    <xf numFmtId="176" fontId="0" fillId="0" borderId="15" xfId="45" applyNumberFormat="1" applyBorder="1" applyAlignment="1">
      <alignment horizontal="center" vertical="center"/>
    </xf>
    <xf numFmtId="176" fontId="0" fillId="0" borderId="16" xfId="45" applyNumberFormat="1" applyBorder="1" applyAlignment="1">
      <alignment horizontal="center" vertical="center"/>
    </xf>
    <xf numFmtId="176" fontId="0" fillId="0" borderId="17" xfId="45" applyNumberFormat="1" applyBorder="1" applyAlignment="1">
      <alignment horizontal="center" vertical="center"/>
    </xf>
    <xf numFmtId="176" fontId="0" fillId="0" borderId="18" xfId="45" applyNumberFormat="1" applyBorder="1" applyAlignment="1">
      <alignment horizontal="center" vertical="center"/>
    </xf>
    <xf numFmtId="176" fontId="0" fillId="0" borderId="19" xfId="45" applyNumberFormat="1" applyBorder="1" applyAlignment="1">
      <alignment horizontal="center" vertical="center"/>
    </xf>
    <xf numFmtId="176" fontId="0" fillId="0" borderId="0" xfId="45" applyNumberFormat="1" applyAlignment="1">
      <alignment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21" xfId="0" applyNumberFormat="1" applyFont="1" applyFill="1" applyBorder="1" applyAlignment="1">
      <alignment horizontal="center" vertical="center"/>
    </xf>
    <xf numFmtId="173" fontId="0" fillId="0" borderId="22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6" fontId="0" fillId="0" borderId="29" xfId="45" applyNumberFormat="1" applyBorder="1" applyAlignment="1">
      <alignment horizontal="center" vertical="center"/>
    </xf>
    <xf numFmtId="176" fontId="0" fillId="0" borderId="22" xfId="45" applyNumberFormat="1" applyBorder="1" applyAlignment="1">
      <alignment horizontal="center" vertical="center"/>
    </xf>
    <xf numFmtId="176" fontId="0" fillId="0" borderId="26" xfId="45" applyNumberFormat="1" applyBorder="1" applyAlignment="1">
      <alignment horizontal="center" vertical="center"/>
    </xf>
    <xf numFmtId="176" fontId="0" fillId="0" borderId="30" xfId="45" applyNumberFormat="1" applyBorder="1" applyAlignment="1">
      <alignment horizontal="center" vertical="center"/>
    </xf>
    <xf numFmtId="176" fontId="0" fillId="0" borderId="31" xfId="45" applyNumberFormat="1" applyBorder="1" applyAlignment="1">
      <alignment horizontal="center" vertical="center"/>
    </xf>
    <xf numFmtId="176" fontId="0" fillId="0" borderId="32" xfId="45" applyNumberForma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76" fontId="0" fillId="0" borderId="34" xfId="45" applyNumberFormat="1" applyBorder="1" applyAlignment="1">
      <alignment horizontal="center" vertical="center"/>
    </xf>
    <xf numFmtId="176" fontId="0" fillId="0" borderId="35" xfId="45" applyNumberFormat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176" fontId="0" fillId="33" borderId="12" xfId="47" applyNumberFormat="1" applyFont="1" applyFill="1" applyBorder="1" applyAlignment="1">
      <alignment vertical="center"/>
    </xf>
    <xf numFmtId="176" fontId="0" fillId="34" borderId="12" xfId="47" applyNumberFormat="1" applyFill="1" applyBorder="1" applyAlignment="1">
      <alignment vertical="center"/>
    </xf>
    <xf numFmtId="176" fontId="0" fillId="0" borderId="0" xfId="51" applyNumberFormat="1" applyFont="1" applyAlignment="1">
      <alignment vertical="center"/>
      <protection/>
    </xf>
    <xf numFmtId="176" fontId="0" fillId="0" borderId="0" xfId="51" applyNumberFormat="1">
      <alignment/>
      <protection/>
    </xf>
    <xf numFmtId="43" fontId="0" fillId="0" borderId="0" xfId="51" applyNumberFormat="1">
      <alignment/>
      <protection/>
    </xf>
    <xf numFmtId="0" fontId="6" fillId="0" borderId="0" xfId="51" applyFont="1" applyAlignment="1">
      <alignment vertical="center"/>
      <protection/>
    </xf>
    <xf numFmtId="176" fontId="0" fillId="0" borderId="36" xfId="45" applyNumberFormat="1" applyBorder="1" applyAlignment="1">
      <alignment horizontal="center" vertical="center"/>
    </xf>
    <xf numFmtId="0" fontId="13" fillId="0" borderId="15" xfId="51" applyFont="1" applyBorder="1" applyAlignment="1">
      <alignment horizontal="center" vertical="center" wrapText="1"/>
      <protection/>
    </xf>
    <xf numFmtId="0" fontId="13" fillId="0" borderId="37" xfId="51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  <protection/>
    </xf>
    <xf numFmtId="0" fontId="14" fillId="0" borderId="38" xfId="0" applyFont="1" applyBorder="1" applyAlignment="1">
      <alignment horizontal="center" vertical="center" wrapText="1"/>
    </xf>
    <xf numFmtId="0" fontId="13" fillId="0" borderId="39" xfId="51" applyFont="1" applyBorder="1" applyAlignment="1">
      <alignment horizontal="center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3" fillId="0" borderId="41" xfId="51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11" fillId="0" borderId="21" xfId="51" applyFont="1" applyBorder="1" applyAlignment="1">
      <alignment horizontal="center" vertical="center" wrapText="1"/>
      <protection/>
    </xf>
    <xf numFmtId="0" fontId="11" fillId="0" borderId="42" xfId="51" applyFont="1" applyBorder="1" applyAlignment="1">
      <alignment horizontal="center" vertical="center" wrapText="1"/>
      <protection/>
    </xf>
    <xf numFmtId="0" fontId="13" fillId="0" borderId="43" xfId="51" applyFont="1" applyBorder="1" applyAlignment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13" fillId="0" borderId="45" xfId="51" applyFont="1" applyBorder="1" applyAlignment="1">
      <alignment horizontal="center" vertical="center" wrapText="1"/>
      <protection/>
    </xf>
    <xf numFmtId="0" fontId="13" fillId="0" borderId="39" xfId="0" applyFont="1" applyBorder="1" applyAlignment="1">
      <alignment horizontal="center" vertical="center" wrapText="1"/>
    </xf>
    <xf numFmtId="0" fontId="11" fillId="0" borderId="46" xfId="51" applyFont="1" applyBorder="1" applyAlignment="1">
      <alignment horizontal="center" vertical="center" wrapText="1"/>
      <protection/>
    </xf>
    <xf numFmtId="0" fontId="13" fillId="0" borderId="47" xfId="51" applyFont="1" applyBorder="1" applyAlignment="1">
      <alignment horizontal="center" vertical="center" wrapText="1"/>
      <protection/>
    </xf>
    <xf numFmtId="176" fontId="0" fillId="0" borderId="0" xfId="51" applyNumberFormat="1" applyFont="1">
      <alignment/>
      <protection/>
    </xf>
    <xf numFmtId="176" fontId="15" fillId="34" borderId="48" xfId="47" applyNumberFormat="1" applyFont="1" applyFill="1" applyBorder="1" applyAlignment="1">
      <alignment vertical="center"/>
    </xf>
    <xf numFmtId="176" fontId="0" fillId="0" borderId="49" xfId="47" applyNumberFormat="1" applyFont="1" applyFill="1" applyBorder="1" applyAlignment="1">
      <alignment vertical="center"/>
    </xf>
    <xf numFmtId="176" fontId="0" fillId="34" borderId="44" xfId="47" applyNumberFormat="1" applyFill="1" applyBorder="1" applyAlignment="1">
      <alignment vertical="center"/>
    </xf>
    <xf numFmtId="176" fontId="0" fillId="33" borderId="44" xfId="47" applyNumberFormat="1" applyFont="1" applyFill="1" applyBorder="1" applyAlignment="1">
      <alignment vertical="center"/>
    </xf>
    <xf numFmtId="176" fontId="0" fillId="33" borderId="45" xfId="47" applyNumberFormat="1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176" fontId="0" fillId="0" borderId="50" xfId="47" applyNumberFormat="1" applyFont="1" applyFill="1" applyBorder="1" applyAlignment="1">
      <alignment vertical="center"/>
    </xf>
    <xf numFmtId="176" fontId="0" fillId="0" borderId="51" xfId="47" applyNumberFormat="1" applyFont="1" applyFill="1" applyBorder="1" applyAlignment="1">
      <alignment vertical="center"/>
    </xf>
    <xf numFmtId="176" fontId="0" fillId="0" borderId="52" xfId="47" applyNumberFormat="1" applyFont="1" applyFill="1" applyBorder="1" applyAlignment="1">
      <alignment vertical="center"/>
    </xf>
    <xf numFmtId="176" fontId="0" fillId="0" borderId="53" xfId="47" applyNumberFormat="1" applyFont="1" applyFill="1" applyBorder="1" applyAlignment="1">
      <alignment vertical="center"/>
    </xf>
    <xf numFmtId="176" fontId="15" fillId="34" borderId="18" xfId="47" applyNumberFormat="1" applyFont="1" applyFill="1" applyBorder="1" applyAlignment="1">
      <alignment vertical="center"/>
    </xf>
    <xf numFmtId="176" fontId="15" fillId="34" borderId="54" xfId="47" applyNumberFormat="1" applyFont="1" applyFill="1" applyBorder="1" applyAlignment="1">
      <alignment vertical="center"/>
    </xf>
    <xf numFmtId="176" fontId="15" fillId="34" borderId="55" xfId="47" applyNumberFormat="1" applyFont="1" applyFill="1" applyBorder="1" applyAlignment="1">
      <alignment vertical="center"/>
    </xf>
    <xf numFmtId="176" fontId="15" fillId="34" borderId="56" xfId="47" applyNumberFormat="1" applyFont="1" applyFill="1" applyBorder="1" applyAlignment="1">
      <alignment vertical="center"/>
    </xf>
    <xf numFmtId="176" fontId="15" fillId="34" borderId="57" xfId="47" applyNumberFormat="1" applyFont="1" applyFill="1" applyBorder="1" applyAlignment="1">
      <alignment vertical="center"/>
    </xf>
    <xf numFmtId="176" fontId="15" fillId="34" borderId="58" xfId="47" applyNumberFormat="1" applyFont="1" applyFill="1" applyBorder="1" applyAlignment="1">
      <alignment vertical="center"/>
    </xf>
    <xf numFmtId="176" fontId="0" fillId="0" borderId="44" xfId="47" applyNumberFormat="1" applyFont="1" applyFill="1" applyBorder="1" applyAlignment="1">
      <alignment vertical="center"/>
    </xf>
    <xf numFmtId="176" fontId="0" fillId="0" borderId="38" xfId="47" applyNumberFormat="1" applyFont="1" applyFill="1" applyBorder="1" applyAlignment="1">
      <alignment vertical="center"/>
    </xf>
    <xf numFmtId="176" fontId="0" fillId="0" borderId="40" xfId="47" applyNumberFormat="1" applyFont="1" applyFill="1" applyBorder="1" applyAlignment="1">
      <alignment vertical="center"/>
    </xf>
    <xf numFmtId="176" fontId="0" fillId="0" borderId="23" xfId="47" applyNumberFormat="1" applyFont="1" applyFill="1" applyBorder="1" applyAlignment="1">
      <alignment vertical="center"/>
    </xf>
    <xf numFmtId="176" fontId="0" fillId="0" borderId="21" xfId="47" applyNumberFormat="1" applyFont="1" applyFill="1" applyBorder="1" applyAlignment="1">
      <alignment vertical="center"/>
    </xf>
    <xf numFmtId="0" fontId="15" fillId="34" borderId="48" xfId="51" applyFont="1" applyFill="1" applyBorder="1" applyAlignment="1">
      <alignment vertical="center"/>
      <protection/>
    </xf>
    <xf numFmtId="0" fontId="0" fillId="0" borderId="59" xfId="51" applyFill="1" applyBorder="1" applyAlignment="1">
      <alignment vertical="center"/>
      <protection/>
    </xf>
    <xf numFmtId="0" fontId="0" fillId="34" borderId="60" xfId="51" applyFill="1" applyBorder="1" applyAlignment="1">
      <alignment vertical="center"/>
      <protection/>
    </xf>
    <xf numFmtId="0" fontId="0" fillId="33" borderId="60" xfId="51" applyFill="1" applyBorder="1" applyAlignment="1">
      <alignment vertical="center"/>
      <protection/>
    </xf>
    <xf numFmtId="176" fontId="0" fillId="35" borderId="21" xfId="47" applyNumberFormat="1" applyFont="1" applyFill="1" applyBorder="1" applyAlignment="1">
      <alignment vertical="center"/>
    </xf>
    <xf numFmtId="176" fontId="0" fillId="35" borderId="38" xfId="47" applyNumberFormat="1" applyFont="1" applyFill="1" applyBorder="1" applyAlignment="1">
      <alignment vertical="center"/>
    </xf>
    <xf numFmtId="176" fontId="0" fillId="35" borderId="40" xfId="47" applyNumberFormat="1" applyFont="1" applyFill="1" applyBorder="1" applyAlignment="1">
      <alignment vertical="center"/>
    </xf>
    <xf numFmtId="176" fontId="0" fillId="35" borderId="44" xfId="47" applyNumberFormat="1" applyFont="1" applyFill="1" applyBorder="1" applyAlignment="1">
      <alignment vertical="center"/>
    </xf>
    <xf numFmtId="176" fontId="0" fillId="35" borderId="23" xfId="47" applyNumberFormat="1" applyFont="1" applyFill="1" applyBorder="1" applyAlignment="1">
      <alignment vertical="center"/>
    </xf>
    <xf numFmtId="176" fontId="0" fillId="0" borderId="61" xfId="47" applyNumberFormat="1" applyFont="1" applyFill="1" applyBorder="1" applyAlignment="1">
      <alignment vertical="center"/>
    </xf>
    <xf numFmtId="176" fontId="0" fillId="0" borderId="14" xfId="47" applyNumberFormat="1" applyFont="1" applyFill="1" applyBorder="1" applyAlignment="1">
      <alignment vertical="center"/>
    </xf>
    <xf numFmtId="176" fontId="0" fillId="0" borderId="60" xfId="47" applyNumberFormat="1" applyFont="1" applyFill="1" applyBorder="1" applyAlignment="1">
      <alignment vertical="center"/>
    </xf>
    <xf numFmtId="0" fontId="0" fillId="33" borderId="37" xfId="51" applyFill="1" applyBorder="1" applyAlignment="1">
      <alignment vertical="center"/>
      <protection/>
    </xf>
    <xf numFmtId="176" fontId="0" fillId="35" borderId="60" xfId="47" applyNumberFormat="1" applyFont="1" applyFill="1" applyBorder="1" applyAlignment="1">
      <alignment vertical="center"/>
    </xf>
    <xf numFmtId="176" fontId="0" fillId="0" borderId="34" xfId="47" applyNumberFormat="1" applyFont="1" applyFill="1" applyBorder="1" applyAlignment="1">
      <alignment vertical="center"/>
    </xf>
    <xf numFmtId="176" fontId="0" fillId="35" borderId="22" xfId="47" applyNumberFormat="1" applyFont="1" applyFill="1" applyBorder="1" applyAlignment="1">
      <alignment vertical="center"/>
    </xf>
    <xf numFmtId="176" fontId="0" fillId="0" borderId="22" xfId="47" applyNumberFormat="1" applyFont="1" applyFill="1" applyBorder="1" applyAlignment="1">
      <alignment vertical="center"/>
    </xf>
    <xf numFmtId="176" fontId="0" fillId="0" borderId="26" xfId="47" applyNumberFormat="1" applyFont="1" applyFill="1" applyBorder="1" applyAlignment="1">
      <alignment vertical="center"/>
    </xf>
    <xf numFmtId="176" fontId="0" fillId="33" borderId="15" xfId="47" applyNumberFormat="1" applyFont="1" applyFill="1" applyBorder="1" applyAlignment="1">
      <alignment vertical="center"/>
    </xf>
    <xf numFmtId="176" fontId="0" fillId="0" borderId="39" xfId="47" applyNumberFormat="1" applyFont="1" applyFill="1" applyBorder="1" applyAlignment="1">
      <alignment vertical="center"/>
    </xf>
    <xf numFmtId="176" fontId="0" fillId="0" borderId="41" xfId="47" applyNumberFormat="1" applyFont="1" applyFill="1" applyBorder="1" applyAlignment="1">
      <alignment vertical="center"/>
    </xf>
    <xf numFmtId="176" fontId="0" fillId="0" borderId="45" xfId="47" applyNumberFormat="1" applyFont="1" applyFill="1" applyBorder="1" applyAlignment="1">
      <alignment vertical="center"/>
    </xf>
    <xf numFmtId="176" fontId="0" fillId="0" borderId="37" xfId="47" applyNumberFormat="1" applyFont="1" applyFill="1" applyBorder="1" applyAlignment="1">
      <alignment vertical="center"/>
    </xf>
    <xf numFmtId="176" fontId="0" fillId="0" borderId="27" xfId="47" applyNumberFormat="1" applyFont="1" applyFill="1" applyBorder="1" applyAlignment="1">
      <alignment vertical="center"/>
    </xf>
    <xf numFmtId="176" fontId="0" fillId="34" borderId="60" xfId="47" applyNumberFormat="1" applyFill="1" applyBorder="1" applyAlignment="1">
      <alignment vertical="center"/>
    </xf>
    <xf numFmtId="176" fontId="0" fillId="33" borderId="60" xfId="47" applyNumberFormat="1" applyFont="1" applyFill="1" applyBorder="1" applyAlignment="1">
      <alignment vertical="center"/>
    </xf>
    <xf numFmtId="176" fontId="0" fillId="33" borderId="37" xfId="47" applyNumberFormat="1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6" fontId="16" fillId="34" borderId="57" xfId="47" applyNumberFormat="1" applyFont="1" applyFill="1" applyBorder="1" applyAlignment="1">
      <alignment vertical="center"/>
    </xf>
    <xf numFmtId="176" fontId="8" fillId="0" borderId="62" xfId="47" applyNumberFormat="1" applyFont="1" applyFill="1" applyBorder="1" applyAlignment="1">
      <alignment vertical="center"/>
    </xf>
    <xf numFmtId="176" fontId="8" fillId="35" borderId="46" xfId="47" applyNumberFormat="1" applyFont="1" applyFill="1" applyBorder="1" applyAlignment="1">
      <alignment vertical="center"/>
    </xf>
    <xf numFmtId="176" fontId="8" fillId="0" borderId="46" xfId="47" applyNumberFormat="1" applyFont="1" applyFill="1" applyBorder="1" applyAlignment="1">
      <alignment vertical="center"/>
    </xf>
    <xf numFmtId="176" fontId="8" fillId="0" borderId="47" xfId="47" applyNumberFormat="1" applyFont="1" applyFill="1" applyBorder="1" applyAlignment="1">
      <alignment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6" fontId="3" fillId="0" borderId="52" xfId="45" applyNumberFormat="1" applyFont="1" applyBorder="1" applyAlignment="1">
      <alignment horizontal="center" vertical="center"/>
    </xf>
    <xf numFmtId="176" fontId="3" fillId="0" borderId="23" xfId="45" applyNumberFormat="1" applyFont="1" applyBorder="1" applyAlignment="1">
      <alignment horizontal="center" vertical="center"/>
    </xf>
    <xf numFmtId="176" fontId="3" fillId="0" borderId="27" xfId="45" applyNumberFormat="1" applyFont="1" applyBorder="1" applyAlignment="1">
      <alignment horizontal="center" vertical="center"/>
    </xf>
    <xf numFmtId="176" fontId="3" fillId="0" borderId="63" xfId="45" applyNumberFormat="1" applyFont="1" applyBorder="1" applyAlignment="1">
      <alignment horizontal="center" vertical="center"/>
    </xf>
    <xf numFmtId="176" fontId="3" fillId="0" borderId="64" xfId="45" applyNumberFormat="1" applyFont="1" applyBorder="1" applyAlignment="1">
      <alignment horizontal="center" vertical="center"/>
    </xf>
    <xf numFmtId="176" fontId="3" fillId="0" borderId="65" xfId="45" applyNumberFormat="1" applyFont="1" applyBorder="1" applyAlignment="1">
      <alignment horizontal="center" vertical="center"/>
    </xf>
    <xf numFmtId="176" fontId="3" fillId="0" borderId="66" xfId="4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6" fontId="0" fillId="0" borderId="67" xfId="45" applyNumberForma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176" fontId="0" fillId="0" borderId="68" xfId="45" applyNumberFormat="1" applyBorder="1" applyAlignment="1">
      <alignment horizontal="center" vertical="center"/>
    </xf>
    <xf numFmtId="176" fontId="3" fillId="0" borderId="69" xfId="45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176" fontId="4" fillId="36" borderId="50" xfId="45" applyNumberFormat="1" applyFont="1" applyFill="1" applyBorder="1" applyAlignment="1">
      <alignment horizontal="center" vertical="center"/>
    </xf>
    <xf numFmtId="176" fontId="4" fillId="36" borderId="60" xfId="45" applyNumberFormat="1" applyFont="1" applyFill="1" applyBorder="1" applyAlignment="1">
      <alignment horizontal="center" vertical="center"/>
    </xf>
    <xf numFmtId="176" fontId="4" fillId="36" borderId="37" xfId="45" applyNumberFormat="1" applyFont="1" applyFill="1" applyBorder="1" applyAlignment="1">
      <alignment horizontal="center" vertical="center"/>
    </xf>
    <xf numFmtId="176" fontId="4" fillId="36" borderId="73" xfId="45" applyNumberFormat="1" applyFont="1" applyFill="1" applyBorder="1" applyAlignment="1">
      <alignment horizontal="center" vertical="center"/>
    </xf>
    <xf numFmtId="176" fontId="4" fillId="36" borderId="59" xfId="45" applyNumberFormat="1" applyFont="1" applyFill="1" applyBorder="1" applyAlignment="1">
      <alignment horizontal="center" vertical="center"/>
    </xf>
    <xf numFmtId="176" fontId="4" fillId="36" borderId="48" xfId="45" applyNumberFormat="1" applyFont="1" applyFill="1" applyBorder="1" applyAlignment="1">
      <alignment horizontal="center" vertical="center"/>
    </xf>
    <xf numFmtId="176" fontId="4" fillId="36" borderId="74" xfId="4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6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7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76" fontId="4" fillId="36" borderId="78" xfId="45" applyNumberFormat="1" applyFont="1" applyFill="1" applyBorder="1" applyAlignment="1">
      <alignment horizontal="center" vertical="center"/>
    </xf>
    <xf numFmtId="176" fontId="4" fillId="36" borderId="13" xfId="45" applyNumberFormat="1" applyFont="1" applyFill="1" applyBorder="1" applyAlignment="1">
      <alignment horizontal="center" vertical="center"/>
    </xf>
    <xf numFmtId="176" fontId="4" fillId="36" borderId="28" xfId="45" applyNumberFormat="1" applyFont="1" applyFill="1" applyBorder="1" applyAlignment="1">
      <alignment horizontal="center" vertical="center"/>
    </xf>
    <xf numFmtId="176" fontId="4" fillId="36" borderId="79" xfId="45" applyNumberFormat="1" applyFont="1" applyFill="1" applyBorder="1" applyAlignment="1">
      <alignment horizontal="center" vertical="center"/>
    </xf>
    <xf numFmtId="176" fontId="4" fillId="36" borderId="67" xfId="45" applyNumberFormat="1" applyFont="1" applyFill="1" applyBorder="1" applyAlignment="1">
      <alignment horizontal="center" vertical="center"/>
    </xf>
    <xf numFmtId="0" fontId="13" fillId="0" borderId="47" xfId="51" applyFont="1" applyBorder="1" applyAlignment="1" quotePrefix="1">
      <alignment horizontal="center" vertical="center" wrapText="1"/>
      <protection/>
    </xf>
    <xf numFmtId="0" fontId="13" fillId="0" borderId="43" xfId="51" applyFont="1" applyBorder="1" applyAlignment="1" quotePrefix="1">
      <alignment horizontal="center" vertical="center" wrapText="1"/>
      <protection/>
    </xf>
    <xf numFmtId="176" fontId="0" fillId="0" borderId="33" xfId="47" applyNumberFormat="1" applyFont="1" applyFill="1" applyBorder="1" applyAlignment="1">
      <alignment vertical="center"/>
    </xf>
    <xf numFmtId="0" fontId="15" fillId="34" borderId="80" xfId="5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6" fontId="0" fillId="0" borderId="62" xfId="47" applyNumberFormat="1" applyFont="1" applyFill="1" applyBorder="1" applyAlignment="1">
      <alignment vertical="center"/>
    </xf>
    <xf numFmtId="176" fontId="0" fillId="35" borderId="46" xfId="47" applyNumberFormat="1" applyFont="1" applyFill="1" applyBorder="1" applyAlignment="1">
      <alignment vertical="center"/>
    </xf>
    <xf numFmtId="176" fontId="0" fillId="0" borderId="46" xfId="47" applyNumberFormat="1" applyFont="1" applyFill="1" applyBorder="1" applyAlignment="1">
      <alignment vertical="center"/>
    </xf>
    <xf numFmtId="176" fontId="0" fillId="0" borderId="47" xfId="47" applyNumberFormat="1" applyFont="1" applyFill="1" applyBorder="1" applyAlignment="1">
      <alignment vertical="center"/>
    </xf>
    <xf numFmtId="176" fontId="0" fillId="0" borderId="64" xfId="45" applyNumberFormat="1" applyBorder="1" applyAlignment="1">
      <alignment horizontal="center" vertical="center"/>
    </xf>
    <xf numFmtId="176" fontId="0" fillId="0" borderId="23" xfId="45" applyNumberFormat="1" applyBorder="1" applyAlignment="1">
      <alignment horizontal="center" vertical="center"/>
    </xf>
    <xf numFmtId="176" fontId="0" fillId="0" borderId="27" xfId="45" applyNumberFormat="1" applyBorder="1" applyAlignment="1">
      <alignment horizontal="center" vertical="center"/>
    </xf>
    <xf numFmtId="176" fontId="0" fillId="0" borderId="63" xfId="45" applyNumberFormat="1" applyBorder="1" applyAlignment="1">
      <alignment horizontal="center" vertical="center"/>
    </xf>
    <xf numFmtId="176" fontId="0" fillId="0" borderId="65" xfId="45" applyNumberFormat="1" applyBorder="1" applyAlignment="1">
      <alignment horizontal="center" vertical="center"/>
    </xf>
    <xf numFmtId="176" fontId="0" fillId="0" borderId="66" xfId="45" applyNumberFormat="1" applyBorder="1" applyAlignment="1">
      <alignment horizontal="center" vertical="center"/>
    </xf>
    <xf numFmtId="176" fontId="0" fillId="0" borderId="12" xfId="45" applyNumberFormat="1" applyFill="1" applyBorder="1" applyAlignment="1">
      <alignment horizontal="center" vertical="center"/>
    </xf>
    <xf numFmtId="176" fontId="0" fillId="0" borderId="17" xfId="45" applyNumberFormat="1" applyFill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2" xfId="0" applyBorder="1" applyAlignment="1">
      <alignment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4" xfId="0" applyBorder="1" applyAlignment="1">
      <alignment/>
    </xf>
    <xf numFmtId="0" fontId="0" fillId="0" borderId="25" xfId="0" applyBorder="1" applyAlignment="1">
      <alignment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176" fontId="0" fillId="0" borderId="22" xfId="45" applyNumberFormat="1" applyFill="1" applyBorder="1" applyAlignment="1">
      <alignment horizontal="center" vertical="center"/>
    </xf>
    <xf numFmtId="176" fontId="0" fillId="0" borderId="26" xfId="45" applyNumberFormat="1" applyFill="1" applyBorder="1" applyAlignment="1">
      <alignment horizontal="center" vertical="center"/>
    </xf>
    <xf numFmtId="176" fontId="0" fillId="0" borderId="29" xfId="45" applyNumberFormat="1" applyFill="1" applyBorder="1" applyAlignment="1">
      <alignment horizontal="center" vertical="center"/>
    </xf>
    <xf numFmtId="0" fontId="0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3" xfId="0" applyFont="1" applyBorder="1" applyAlignment="1">
      <alignment/>
    </xf>
    <xf numFmtId="0" fontId="0" fillId="0" borderId="81" xfId="0" applyFont="1" applyBorder="1" applyAlignment="1">
      <alignment/>
    </xf>
    <xf numFmtId="0" fontId="8" fillId="0" borderId="8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2" xfId="0" applyFont="1" applyBorder="1" applyAlignment="1">
      <alignment/>
    </xf>
    <xf numFmtId="178" fontId="16" fillId="34" borderId="84" xfId="53" applyNumberFormat="1" applyFont="1" applyFill="1" applyBorder="1" applyAlignment="1">
      <alignment horizontal="center" vertical="center"/>
    </xf>
    <xf numFmtId="178" fontId="11" fillId="0" borderId="88" xfId="53" applyNumberFormat="1" applyFont="1" applyFill="1" applyBorder="1" applyAlignment="1">
      <alignment horizontal="center" vertical="center"/>
    </xf>
    <xf numFmtId="178" fontId="11" fillId="34" borderId="46" xfId="53" applyNumberFormat="1" applyFont="1" applyFill="1" applyBorder="1" applyAlignment="1">
      <alignment horizontal="center" vertical="center"/>
    </xf>
    <xf numFmtId="178" fontId="11" fillId="33" borderId="88" xfId="53" applyNumberFormat="1" applyFont="1" applyFill="1" applyBorder="1" applyAlignment="1">
      <alignment horizontal="center" vertical="center"/>
    </xf>
    <xf numFmtId="178" fontId="11" fillId="33" borderId="84" xfId="53" applyNumberFormat="1" applyFont="1" applyFill="1" applyBorder="1" applyAlignment="1">
      <alignment horizontal="center" vertical="center"/>
    </xf>
    <xf numFmtId="178" fontId="13" fillId="0" borderId="33" xfId="51" applyNumberFormat="1" applyFont="1" applyBorder="1" applyAlignment="1">
      <alignment horizontal="center" vertical="center" wrapText="1"/>
      <protection/>
    </xf>
    <xf numFmtId="178" fontId="16" fillId="34" borderId="25" xfId="53" applyNumberFormat="1" applyFont="1" applyFill="1" applyBorder="1" applyAlignment="1">
      <alignment horizontal="center" vertical="center"/>
    </xf>
    <xf numFmtId="178" fontId="11" fillId="0" borderId="89" xfId="53" applyNumberFormat="1" applyFont="1" applyFill="1" applyBorder="1" applyAlignment="1">
      <alignment horizontal="center" vertical="center"/>
    </xf>
    <xf numFmtId="178" fontId="11" fillId="34" borderId="42" xfId="53" applyNumberFormat="1" applyFont="1" applyFill="1" applyBorder="1" applyAlignment="1">
      <alignment horizontal="center" vertical="center"/>
    </xf>
    <xf numFmtId="178" fontId="11" fillId="33" borderId="89" xfId="53" applyNumberFormat="1" applyFont="1" applyFill="1" applyBorder="1" applyAlignment="1">
      <alignment horizontal="center" vertical="center"/>
    </xf>
    <xf numFmtId="178" fontId="11" fillId="33" borderId="25" xfId="53" applyNumberFormat="1" applyFont="1" applyFill="1" applyBorder="1" applyAlignment="1">
      <alignment horizontal="center" vertical="center"/>
    </xf>
    <xf numFmtId="178" fontId="16" fillId="34" borderId="58" xfId="53" applyNumberFormat="1" applyFont="1" applyFill="1" applyBorder="1" applyAlignment="1">
      <alignment horizontal="center" vertical="center"/>
    </xf>
    <xf numFmtId="178" fontId="11" fillId="0" borderId="90" xfId="53" applyNumberFormat="1" applyFont="1" applyFill="1" applyBorder="1" applyAlignment="1">
      <alignment horizontal="center" vertical="center"/>
    </xf>
    <xf numFmtId="178" fontId="11" fillId="33" borderId="42" xfId="53" applyNumberFormat="1" applyFont="1" applyFill="1" applyBorder="1" applyAlignment="1">
      <alignment horizontal="center" vertical="center"/>
    </xf>
    <xf numFmtId="178" fontId="11" fillId="33" borderId="43" xfId="53" applyNumberFormat="1" applyFont="1" applyFill="1" applyBorder="1" applyAlignment="1">
      <alignment horizontal="center" vertical="center"/>
    </xf>
    <xf numFmtId="176" fontId="4" fillId="36" borderId="91" xfId="45" applyNumberFormat="1" applyFont="1" applyFill="1" applyBorder="1" applyAlignment="1">
      <alignment horizontal="center" vertical="center"/>
    </xf>
    <xf numFmtId="176" fontId="0" fillId="0" borderId="35" xfId="45" applyNumberFormat="1" applyFill="1" applyBorder="1" applyAlignment="1">
      <alignment horizontal="center" vertical="center"/>
    </xf>
    <xf numFmtId="176" fontId="0" fillId="0" borderId="68" xfId="45" applyNumberFormat="1" applyFill="1" applyBorder="1" applyAlignment="1">
      <alignment horizontal="center" vertical="center"/>
    </xf>
    <xf numFmtId="176" fontId="4" fillId="36" borderId="10" xfId="45" applyNumberFormat="1" applyFont="1" applyFill="1" applyBorder="1" applyAlignment="1">
      <alignment horizontal="center" vertical="center"/>
    </xf>
    <xf numFmtId="176" fontId="0" fillId="0" borderId="92" xfId="45" applyNumberFormat="1" applyBorder="1" applyAlignment="1">
      <alignment horizontal="center" vertical="center"/>
    </xf>
    <xf numFmtId="176" fontId="0" fillId="0" borderId="93" xfId="45" applyNumberFormat="1" applyBorder="1" applyAlignment="1">
      <alignment horizontal="center" vertical="center"/>
    </xf>
    <xf numFmtId="176" fontId="3" fillId="0" borderId="94" xfId="45" applyNumberFormat="1" applyFont="1" applyBorder="1" applyAlignment="1">
      <alignment horizontal="center" vertical="center"/>
    </xf>
    <xf numFmtId="176" fontId="0" fillId="0" borderId="93" xfId="45" applyNumberFormat="1" applyFill="1" applyBorder="1" applyAlignment="1">
      <alignment horizontal="center" vertical="center"/>
    </xf>
    <xf numFmtId="176" fontId="0" fillId="0" borderId="92" xfId="45" applyNumberFormat="1" applyFill="1" applyBorder="1" applyAlignment="1">
      <alignment horizontal="center" vertical="center"/>
    </xf>
    <xf numFmtId="176" fontId="4" fillId="36" borderId="95" xfId="45" applyNumberFormat="1" applyFont="1" applyFill="1" applyBorder="1" applyAlignment="1">
      <alignment horizontal="center" vertical="center"/>
    </xf>
    <xf numFmtId="176" fontId="0" fillId="0" borderId="14" xfId="45" applyNumberFormat="1" applyFill="1" applyBorder="1" applyAlignment="1">
      <alignment horizontal="center" vertical="center"/>
    </xf>
    <xf numFmtId="176" fontId="0" fillId="0" borderId="34" xfId="45" applyNumberFormat="1" applyFill="1" applyBorder="1" applyAlignment="1">
      <alignment horizontal="center" vertical="center"/>
    </xf>
    <xf numFmtId="0" fontId="0" fillId="0" borderId="96" xfId="0" applyFont="1" applyBorder="1" applyAlignment="1">
      <alignment horizontal="left" vertical="center" wrapText="1"/>
    </xf>
    <xf numFmtId="176" fontId="4" fillId="36" borderId="97" xfId="45" applyNumberFormat="1" applyFont="1" applyFill="1" applyBorder="1" applyAlignment="1">
      <alignment horizontal="center" vertical="center"/>
    </xf>
    <xf numFmtId="176" fontId="0" fillId="0" borderId="69" xfId="45" applyNumberFormat="1" applyBorder="1" applyAlignment="1">
      <alignment horizontal="center" vertical="center"/>
    </xf>
    <xf numFmtId="176" fontId="4" fillId="36" borderId="98" xfId="45" applyNumberFormat="1" applyFont="1" applyFill="1" applyBorder="1" applyAlignment="1">
      <alignment horizontal="center" vertical="center"/>
    </xf>
    <xf numFmtId="176" fontId="0" fillId="0" borderId="94" xfId="45" applyNumberFormat="1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62" xfId="0" applyBorder="1" applyAlignment="1">
      <alignment/>
    </xf>
    <xf numFmtId="0" fontId="0" fillId="0" borderId="90" xfId="0" applyBorder="1" applyAlignment="1">
      <alignment/>
    </xf>
    <xf numFmtId="176" fontId="0" fillId="0" borderId="52" xfId="45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0" fillId="0" borderId="88" xfId="45" applyNumberFormat="1" applyBorder="1" applyAlignment="1">
      <alignment horizontal="center" vertical="center"/>
    </xf>
    <xf numFmtId="176" fontId="3" fillId="0" borderId="88" xfId="45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11" fillId="0" borderId="62" xfId="53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" fillId="0" borderId="21" xfId="51" applyFont="1" applyFill="1" applyBorder="1" applyAlignment="1">
      <alignment horizontal="center" vertical="center" wrapText="1"/>
      <protection/>
    </xf>
    <xf numFmtId="0" fontId="3" fillId="0" borderId="44" xfId="0" applyFont="1" applyFill="1" applyBorder="1" applyAlignment="1">
      <alignment horizontal="center" vertical="center" wrapText="1"/>
    </xf>
    <xf numFmtId="0" fontId="11" fillId="0" borderId="42" xfId="51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3" xfId="51" applyFont="1" applyFill="1" applyBorder="1" applyAlignment="1">
      <alignment horizontal="center" vertical="center" wrapText="1"/>
      <protection/>
    </xf>
    <xf numFmtId="0" fontId="13" fillId="0" borderId="15" xfId="51" applyFont="1" applyFill="1" applyBorder="1" applyAlignment="1">
      <alignment horizontal="center" vertical="center" wrapText="1"/>
      <protection/>
    </xf>
    <xf numFmtId="0" fontId="13" fillId="0" borderId="45" xfId="51" applyFont="1" applyFill="1" applyBorder="1" applyAlignment="1">
      <alignment horizontal="center" vertical="center" wrapText="1"/>
      <protection/>
    </xf>
    <xf numFmtId="0" fontId="13" fillId="0" borderId="47" xfId="51" applyFont="1" applyFill="1" applyBorder="1" applyAlignment="1" quotePrefix="1">
      <alignment horizontal="center" vertical="center" wrapText="1"/>
      <protection/>
    </xf>
    <xf numFmtId="0" fontId="13" fillId="0" borderId="39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178" fontId="13" fillId="0" borderId="33" xfId="51" applyNumberFormat="1" applyFont="1" applyFill="1" applyBorder="1" applyAlignment="1">
      <alignment horizontal="center" vertical="center" wrapText="1"/>
      <protection/>
    </xf>
    <xf numFmtId="0" fontId="13" fillId="0" borderId="47" xfId="51" applyFont="1" applyFill="1" applyBorder="1" applyAlignment="1">
      <alignment horizontal="center" vertical="center" wrapText="1"/>
      <protection/>
    </xf>
    <xf numFmtId="0" fontId="13" fillId="0" borderId="3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3" xfId="51" applyFont="1" applyFill="1" applyBorder="1" applyAlignment="1">
      <alignment horizontal="center" vertical="center" wrapText="1"/>
      <protection/>
    </xf>
    <xf numFmtId="176" fontId="0" fillId="0" borderId="12" xfId="47" applyNumberFormat="1" applyFill="1" applyBorder="1" applyAlignment="1">
      <alignment vertical="center"/>
    </xf>
    <xf numFmtId="176" fontId="0" fillId="0" borderId="44" xfId="47" applyNumberFormat="1" applyFill="1" applyBorder="1" applyAlignment="1">
      <alignment vertical="center"/>
    </xf>
    <xf numFmtId="178" fontId="11" fillId="0" borderId="46" xfId="53" applyNumberFormat="1" applyFont="1" applyFill="1" applyBorder="1" applyAlignment="1">
      <alignment horizontal="center" vertical="center"/>
    </xf>
    <xf numFmtId="0" fontId="0" fillId="0" borderId="42" xfId="51" applyFill="1" applyBorder="1" applyAlignment="1">
      <alignment vertical="center"/>
      <protection/>
    </xf>
    <xf numFmtId="0" fontId="0" fillId="0" borderId="90" xfId="51" applyFill="1" applyBorder="1" applyAlignment="1">
      <alignment vertical="center"/>
      <protection/>
    </xf>
    <xf numFmtId="176" fontId="0" fillId="0" borderId="14" xfId="47" applyNumberFormat="1" applyFill="1" applyBorder="1" applyAlignment="1">
      <alignment vertical="center"/>
    </xf>
    <xf numFmtId="176" fontId="0" fillId="0" borderId="49" xfId="47" applyNumberFormat="1" applyFill="1" applyBorder="1" applyAlignment="1">
      <alignment vertical="center"/>
    </xf>
    <xf numFmtId="0" fontId="15" fillId="35" borderId="58" xfId="51" applyFont="1" applyFill="1" applyBorder="1" applyAlignment="1">
      <alignment vertical="center"/>
      <protection/>
    </xf>
    <xf numFmtId="176" fontId="15" fillId="35" borderId="57" xfId="47" applyNumberFormat="1" applyFont="1" applyFill="1" applyBorder="1" applyAlignment="1">
      <alignment vertical="center"/>
    </xf>
    <xf numFmtId="176" fontId="15" fillId="35" borderId="18" xfId="47" applyNumberFormat="1" applyFont="1" applyFill="1" applyBorder="1" applyAlignment="1">
      <alignment vertical="center"/>
    </xf>
    <xf numFmtId="176" fontId="15" fillId="35" borderId="54" xfId="47" applyNumberFormat="1" applyFont="1" applyFill="1" applyBorder="1" applyAlignment="1">
      <alignment vertical="center"/>
    </xf>
    <xf numFmtId="178" fontId="16" fillId="35" borderId="99" xfId="53" applyNumberFormat="1" applyFont="1" applyFill="1" applyBorder="1" applyAlignment="1">
      <alignment horizontal="center" vertical="center"/>
    </xf>
    <xf numFmtId="176" fontId="15" fillId="35" borderId="55" xfId="47" applyNumberFormat="1" applyFont="1" applyFill="1" applyBorder="1" applyAlignment="1">
      <alignment vertical="center"/>
    </xf>
    <xf numFmtId="176" fontId="15" fillId="35" borderId="56" xfId="47" applyNumberFormat="1" applyFont="1" applyFill="1" applyBorder="1" applyAlignment="1">
      <alignment vertical="center"/>
    </xf>
    <xf numFmtId="176" fontId="16" fillId="35" borderId="57" xfId="47" applyNumberFormat="1" applyFont="1" applyFill="1" applyBorder="1" applyAlignment="1">
      <alignment vertical="center"/>
    </xf>
    <xf numFmtId="176" fontId="15" fillId="35" borderId="58" xfId="47" applyNumberFormat="1" applyFont="1" applyFill="1" applyBorder="1" applyAlignment="1">
      <alignment vertical="center"/>
    </xf>
    <xf numFmtId="0" fontId="0" fillId="35" borderId="42" xfId="51" applyFill="1" applyBorder="1" applyAlignment="1">
      <alignment vertical="center"/>
      <protection/>
    </xf>
    <xf numFmtId="176" fontId="0" fillId="35" borderId="12" xfId="47" applyNumberFormat="1" applyFill="1" applyBorder="1" applyAlignment="1">
      <alignment vertical="center"/>
    </xf>
    <xf numFmtId="176" fontId="0" fillId="35" borderId="44" xfId="47" applyNumberFormat="1" applyFill="1" applyBorder="1" applyAlignment="1">
      <alignment vertical="center"/>
    </xf>
    <xf numFmtId="178" fontId="11" fillId="35" borderId="46" xfId="53" applyNumberFormat="1" applyFont="1" applyFill="1" applyBorder="1" applyAlignment="1">
      <alignment horizontal="center" vertical="center"/>
    </xf>
    <xf numFmtId="178" fontId="16" fillId="34" borderId="99" xfId="53" applyNumberFormat="1" applyFont="1" applyFill="1" applyBorder="1" applyAlignment="1">
      <alignment horizontal="center" vertical="center"/>
    </xf>
    <xf numFmtId="178" fontId="11" fillId="33" borderId="46" xfId="53" applyNumberFormat="1" applyFont="1" applyFill="1" applyBorder="1" applyAlignment="1">
      <alignment horizontal="center" vertical="center"/>
    </xf>
    <xf numFmtId="178" fontId="11" fillId="33" borderId="47" xfId="53" applyNumberFormat="1" applyFont="1" applyFill="1" applyBorder="1" applyAlignment="1">
      <alignment horizontal="center" vertical="center"/>
    </xf>
    <xf numFmtId="0" fontId="3" fillId="0" borderId="100" xfId="51" applyFont="1" applyFill="1" applyBorder="1" applyAlignment="1">
      <alignment horizontal="center" vertical="center"/>
      <protection/>
    </xf>
    <xf numFmtId="0" fontId="3" fillId="0" borderId="88" xfId="51" applyFont="1" applyFill="1" applyBorder="1" applyAlignment="1">
      <alignment horizontal="center" vertical="center"/>
      <protection/>
    </xf>
    <xf numFmtId="0" fontId="3" fillId="0" borderId="89" xfId="51" applyFont="1" applyFill="1" applyBorder="1" applyAlignment="1">
      <alignment horizontal="center" vertical="center"/>
      <protection/>
    </xf>
    <xf numFmtId="0" fontId="18" fillId="0" borderId="67" xfId="51" applyFont="1" applyFill="1" applyBorder="1" applyAlignment="1">
      <alignment horizontal="center" vertical="center"/>
      <protection/>
    </xf>
    <xf numFmtId="0" fontId="18" fillId="0" borderId="99" xfId="51" applyFont="1" applyFill="1" applyBorder="1" applyAlignment="1" quotePrefix="1">
      <alignment horizontal="center" vertical="center"/>
      <protection/>
    </xf>
    <xf numFmtId="0" fontId="18" fillId="0" borderId="58" xfId="51" applyFont="1" applyFill="1" applyBorder="1" applyAlignment="1" quotePrefix="1">
      <alignment horizontal="center" vertical="center"/>
      <protection/>
    </xf>
    <xf numFmtId="0" fontId="0" fillId="0" borderId="59" xfId="51" applyFill="1" applyBorder="1" applyAlignment="1">
      <alignment horizontal="center" vertical="center" wrapText="1"/>
      <protection/>
    </xf>
    <xf numFmtId="0" fontId="0" fillId="0" borderId="60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101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0" fillId="0" borderId="17" xfId="5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 wrapText="1"/>
      <protection/>
    </xf>
    <xf numFmtId="0" fontId="3" fillId="0" borderId="102" xfId="51" applyFont="1" applyFill="1" applyBorder="1" applyAlignment="1">
      <alignment horizontal="center" vertical="center" wrapText="1"/>
      <protection/>
    </xf>
    <xf numFmtId="0" fontId="3" fillId="0" borderId="103" xfId="51" applyFont="1" applyFill="1" applyBorder="1" applyAlignment="1">
      <alignment horizontal="center" vertical="center" wrapText="1"/>
      <protection/>
    </xf>
    <xf numFmtId="0" fontId="11" fillId="0" borderId="62" xfId="51" applyFont="1" applyFill="1" applyBorder="1" applyAlignment="1">
      <alignment horizontal="center" vertical="center" wrapText="1"/>
      <protection/>
    </xf>
    <xf numFmtId="0" fontId="11" fillId="0" borderId="46" xfId="51" applyFont="1" applyFill="1" applyBorder="1" applyAlignment="1">
      <alignment horizontal="center" vertical="center" wrapText="1"/>
      <protection/>
    </xf>
    <xf numFmtId="0" fontId="0" fillId="0" borderId="104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06" xfId="51" applyFont="1" applyFill="1" applyBorder="1" applyAlignment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11" fillId="0" borderId="89" xfId="51" applyFont="1" applyFill="1" applyBorder="1" applyAlignment="1" quotePrefix="1">
      <alignment horizontal="center" vertical="center" wrapText="1"/>
      <protection/>
    </xf>
    <xf numFmtId="0" fontId="11" fillId="0" borderId="42" xfId="51" applyFont="1" applyFill="1" applyBorder="1" applyAlignment="1">
      <alignment horizontal="center" vertical="center" wrapText="1"/>
      <protection/>
    </xf>
    <xf numFmtId="0" fontId="3" fillId="0" borderId="100" xfId="51" applyFont="1" applyFill="1" applyBorder="1" applyAlignment="1">
      <alignment horizontal="center" vertical="center" wrapText="1"/>
      <protection/>
    </xf>
    <xf numFmtId="0" fontId="0" fillId="0" borderId="101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0" fontId="0" fillId="0" borderId="79" xfId="51" applyFont="1" applyBorder="1" applyAlignment="1">
      <alignment horizontal="center" vertical="center"/>
      <protection/>
    </xf>
    <xf numFmtId="0" fontId="0" fillId="0" borderId="59" xfId="5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37" xfId="0" applyBorder="1" applyAlignment="1">
      <alignment/>
    </xf>
    <xf numFmtId="0" fontId="18" fillId="0" borderId="67" xfId="51" applyFont="1" applyBorder="1" applyAlignment="1" quotePrefix="1">
      <alignment horizontal="center" vertical="center"/>
      <protection/>
    </xf>
    <xf numFmtId="0" fontId="18" fillId="0" borderId="99" xfId="51" applyFont="1" applyBorder="1" applyAlignment="1" quotePrefix="1">
      <alignment horizontal="center" vertical="center"/>
      <protection/>
    </xf>
    <xf numFmtId="0" fontId="17" fillId="0" borderId="58" xfId="51" applyFont="1" applyBorder="1" applyAlignment="1" quotePrefix="1">
      <alignment horizontal="center" vertical="center"/>
      <protection/>
    </xf>
    <xf numFmtId="0" fontId="17" fillId="0" borderId="99" xfId="51" applyFont="1" applyBorder="1" applyAlignment="1" quotePrefix="1">
      <alignment horizontal="center" vertical="center"/>
      <protection/>
    </xf>
    <xf numFmtId="0" fontId="3" fillId="0" borderId="101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0" fillId="0" borderId="17" xfId="51" applyBorder="1" applyAlignment="1">
      <alignment horizontal="center" vertical="center" wrapText="1"/>
      <protection/>
    </xf>
    <xf numFmtId="0" fontId="0" fillId="0" borderId="12" xfId="51" applyBorder="1" applyAlignment="1">
      <alignment horizontal="center" vertical="center" wrapText="1"/>
      <protection/>
    </xf>
    <xf numFmtId="0" fontId="3" fillId="0" borderId="102" xfId="51" applyFont="1" applyBorder="1" applyAlignment="1">
      <alignment horizontal="center" vertical="center" wrapText="1"/>
      <protection/>
    </xf>
    <xf numFmtId="0" fontId="3" fillId="0" borderId="103" xfId="51" applyFont="1" applyBorder="1" applyAlignment="1">
      <alignment horizontal="center" vertical="center" wrapText="1"/>
      <protection/>
    </xf>
    <xf numFmtId="0" fontId="11" fillId="0" borderId="62" xfId="51" applyFont="1" applyBorder="1" applyAlignment="1">
      <alignment horizontal="center" vertical="center" wrapText="1"/>
      <protection/>
    </xf>
    <xf numFmtId="0" fontId="11" fillId="0" borderId="46" xfId="51" applyFont="1" applyBorder="1" applyAlignment="1">
      <alignment horizontal="center" vertical="center" wrapText="1"/>
      <protection/>
    </xf>
    <xf numFmtId="0" fontId="0" fillId="0" borderId="107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11" fillId="0" borderId="90" xfId="51" applyFont="1" applyBorder="1" applyAlignment="1">
      <alignment horizontal="center" vertical="center" wrapText="1"/>
      <protection/>
    </xf>
    <xf numFmtId="0" fontId="11" fillId="0" borderId="42" xfId="51" applyFont="1" applyBorder="1" applyAlignment="1">
      <alignment horizontal="center" vertical="center" wrapText="1"/>
      <protection/>
    </xf>
    <xf numFmtId="0" fontId="3" fillId="0" borderId="29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79" xfId="51" applyFont="1" applyFill="1" applyBorder="1" applyAlignment="1">
      <alignment horizontal="center" vertical="center"/>
      <protection/>
    </xf>
    <xf numFmtId="0" fontId="0" fillId="0" borderId="59" xfId="51" applyFont="1" applyBorder="1" applyAlignment="1">
      <alignment horizontal="center" vertical="center" wrapText="1"/>
      <protection/>
    </xf>
    <xf numFmtId="0" fontId="0" fillId="0" borderId="60" xfId="51" applyFont="1" applyBorder="1" applyAlignment="1">
      <alignment horizontal="center" vertical="center" wrapText="1"/>
      <protection/>
    </xf>
    <xf numFmtId="0" fontId="0" fillId="0" borderId="104" xfId="0" applyFont="1" applyBorder="1" applyAlignment="1">
      <alignment horizontal="center" vertical="center" wrapText="1"/>
    </xf>
    <xf numFmtId="0" fontId="3" fillId="0" borderId="49" xfId="51" applyFont="1" applyBorder="1" applyAlignment="1">
      <alignment horizontal="center" vertical="center" wrapText="1"/>
      <protection/>
    </xf>
    <xf numFmtId="0" fontId="3" fillId="0" borderId="44" xfId="51" applyFont="1" applyBorder="1" applyAlignment="1">
      <alignment horizontal="center" vertical="center" wrapText="1"/>
      <protection/>
    </xf>
    <xf numFmtId="0" fontId="11" fillId="0" borderId="89" xfId="51" applyFont="1" applyBorder="1" applyAlignment="1">
      <alignment horizontal="center" vertical="center" wrapText="1"/>
      <protection/>
    </xf>
    <xf numFmtId="0" fontId="3" fillId="0" borderId="100" xfId="51" applyFont="1" applyBorder="1" applyAlignment="1">
      <alignment horizontal="center" vertical="center" wrapText="1"/>
      <protection/>
    </xf>
    <xf numFmtId="0" fontId="3" fillId="0" borderId="88" xfId="51" applyFont="1" applyBorder="1" applyAlignment="1">
      <alignment horizontal="center" vertical="center"/>
      <protection/>
    </xf>
    <xf numFmtId="0" fontId="3" fillId="0" borderId="89" xfId="51" applyFont="1" applyBorder="1" applyAlignment="1">
      <alignment horizontal="center" vertical="center"/>
      <protection/>
    </xf>
    <xf numFmtId="0" fontId="13" fillId="0" borderId="108" xfId="51" applyFont="1" applyBorder="1" applyAlignment="1">
      <alignment horizontal="center" vertical="center" wrapText="1"/>
      <protection/>
    </xf>
    <xf numFmtId="0" fontId="13" fillId="0" borderId="59" xfId="51" applyFont="1" applyBorder="1" applyAlignment="1">
      <alignment horizontal="center" vertical="center" wrapText="1"/>
      <protection/>
    </xf>
    <xf numFmtId="0" fontId="0" fillId="0" borderId="88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95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9" xfId="0" applyFont="1" applyBorder="1" applyAlignment="1">
      <alignment horizontal="left" vertical="center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11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8" fillId="0" borderId="111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99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112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113" xfId="0" applyFont="1" applyBorder="1" applyAlignment="1">
      <alignment horizontal="left" vertical="center"/>
    </xf>
    <xf numFmtId="0" fontId="7" fillId="36" borderId="106" xfId="0" applyFont="1" applyFill="1" applyBorder="1" applyAlignment="1">
      <alignment horizontal="center" vertical="center" wrapText="1"/>
    </xf>
    <xf numFmtId="0" fontId="7" fillId="36" borderId="108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67" xfId="0" applyFont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114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8" fillId="0" borderId="117" xfId="0" applyFont="1" applyBorder="1" applyAlignment="1">
      <alignment horizontal="left" vertical="center" wrapText="1"/>
    </xf>
    <xf numFmtId="0" fontId="8" fillId="0" borderId="118" xfId="0" applyFont="1" applyBorder="1" applyAlignment="1">
      <alignment horizontal="left" vertical="center" wrapText="1"/>
    </xf>
    <xf numFmtId="0" fontId="8" fillId="0" borderId="119" xfId="0" applyFont="1" applyBorder="1" applyAlignment="1">
      <alignment horizontal="left" vertical="center" wrapText="1"/>
    </xf>
    <xf numFmtId="0" fontId="8" fillId="0" borderId="8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82" xfId="0" applyFont="1" applyBorder="1" applyAlignment="1">
      <alignment vertical="center" wrapText="1"/>
    </xf>
    <xf numFmtId="0" fontId="8" fillId="0" borderId="100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8" fillId="0" borderId="89" xfId="0" applyFont="1" applyBorder="1" applyAlignment="1">
      <alignment vertical="center" wrapText="1"/>
    </xf>
    <xf numFmtId="0" fontId="0" fillId="0" borderId="120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99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20" fillId="0" borderId="67" xfId="0" applyFont="1" applyFill="1" applyBorder="1" applyAlignment="1" quotePrefix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 wrapText="1"/>
    </xf>
    <xf numFmtId="0" fontId="7" fillId="36" borderId="83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vertical="center" wrapText="1"/>
    </xf>
    <xf numFmtId="0" fontId="8" fillId="0" borderId="99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11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 wrapText="1"/>
    </xf>
    <xf numFmtId="0" fontId="0" fillId="0" borderId="11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2" xfId="0" applyFont="1" applyBorder="1" applyAlignment="1">
      <alignment horizontal="left" vertical="center" wrapText="1"/>
    </xf>
    <xf numFmtId="0" fontId="0" fillId="0" borderId="123" xfId="0" applyFont="1" applyBorder="1" applyAlignment="1">
      <alignment horizontal="left" vertical="center" wrapText="1"/>
    </xf>
    <xf numFmtId="0" fontId="0" fillId="0" borderId="120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left" vertical="center"/>
    </xf>
    <xf numFmtId="0" fontId="0" fillId="0" borderId="124" xfId="0" applyFont="1" applyBorder="1" applyAlignment="1">
      <alignment horizontal="left" vertical="center"/>
    </xf>
    <xf numFmtId="0" fontId="20" fillId="0" borderId="67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100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/>
    </xf>
    <xf numFmtId="0" fontId="8" fillId="0" borderId="85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_DALO-tdb 1er semestre 08 (080804)" xfId="47"/>
    <cellStyle name="Currency" xfId="48"/>
    <cellStyle name="Currency [0]" xfId="49"/>
    <cellStyle name="Neutre" xfId="50"/>
    <cellStyle name="Normal_DALO-tdb 1er semestre 08 (080804)" xfId="51"/>
    <cellStyle name="Percent" xfId="52"/>
    <cellStyle name="Pourcentage_DALO-tdb 1er semestre 08 (080804)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18.140625" style="53" customWidth="1"/>
    <col min="2" max="4" width="13.140625" style="53" customWidth="1"/>
    <col min="5" max="5" width="12.57421875" style="53" customWidth="1"/>
    <col min="6" max="8" width="13.140625" style="53" customWidth="1"/>
    <col min="9" max="9" width="12.57421875" style="53" customWidth="1"/>
    <col min="10" max="10" width="14.28125" style="53" customWidth="1"/>
    <col min="11" max="11" width="13.7109375" style="53" customWidth="1"/>
    <col min="12" max="12" width="14.28125" style="53" customWidth="1"/>
    <col min="13" max="13" width="12.28125" style="53" customWidth="1"/>
    <col min="14" max="14" width="13.8515625" style="53" customWidth="1"/>
    <col min="15" max="15" width="14.28125" style="53" customWidth="1"/>
    <col min="16" max="16" width="12.8515625" style="53" customWidth="1"/>
    <col min="17" max="17" width="13.7109375" style="53" customWidth="1"/>
    <col min="18" max="16384" width="11.421875" style="53" customWidth="1"/>
  </cols>
  <sheetData>
    <row r="1" spans="1:17" ht="30" customHeight="1" thickBot="1">
      <c r="A1" s="306" t="s">
        <v>268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8"/>
    </row>
    <row r="2" spans="1:17" ht="27.75" customHeight="1">
      <c r="A2" s="309" t="s">
        <v>165</v>
      </c>
      <c r="B2" s="312" t="s">
        <v>166</v>
      </c>
      <c r="C2" s="314" t="s">
        <v>167</v>
      </c>
      <c r="D2" s="316" t="s">
        <v>245</v>
      </c>
      <c r="E2" s="318" t="s">
        <v>246</v>
      </c>
      <c r="F2" s="303" t="s">
        <v>191</v>
      </c>
      <c r="G2" s="304"/>
      <c r="H2" s="304"/>
      <c r="I2" s="304"/>
      <c r="J2" s="304"/>
      <c r="K2" s="305"/>
      <c r="L2" s="322" t="s">
        <v>260</v>
      </c>
      <c r="M2" s="326" t="s">
        <v>192</v>
      </c>
      <c r="N2" s="304"/>
      <c r="O2" s="305"/>
      <c r="P2" s="320" t="s">
        <v>214</v>
      </c>
      <c r="Q2" s="324" t="s">
        <v>250</v>
      </c>
    </row>
    <row r="3" spans="1:17" ht="81.75" customHeight="1">
      <c r="A3" s="310"/>
      <c r="B3" s="313"/>
      <c r="C3" s="315"/>
      <c r="D3" s="317"/>
      <c r="E3" s="319"/>
      <c r="F3" s="259" t="s">
        <v>210</v>
      </c>
      <c r="G3" s="260" t="s">
        <v>197</v>
      </c>
      <c r="H3" s="261" t="s">
        <v>204</v>
      </c>
      <c r="I3" s="262" t="s">
        <v>241</v>
      </c>
      <c r="J3" s="263" t="s">
        <v>194</v>
      </c>
      <c r="K3" s="264" t="s">
        <v>242</v>
      </c>
      <c r="L3" s="323"/>
      <c r="M3" s="265" t="s">
        <v>213</v>
      </c>
      <c r="N3" s="266" t="s">
        <v>207</v>
      </c>
      <c r="O3" s="267" t="s">
        <v>262</v>
      </c>
      <c r="P3" s="321"/>
      <c r="Q3" s="325"/>
    </row>
    <row r="4" spans="1:17" ht="28.5" customHeight="1" thickBot="1">
      <c r="A4" s="311"/>
      <c r="B4" s="268">
        <v>1</v>
      </c>
      <c r="C4" s="269">
        <v>2</v>
      </c>
      <c r="D4" s="270">
        <v>3</v>
      </c>
      <c r="E4" s="271" t="s">
        <v>239</v>
      </c>
      <c r="F4" s="272">
        <v>5</v>
      </c>
      <c r="G4" s="273">
        <v>6</v>
      </c>
      <c r="H4" s="273">
        <v>7</v>
      </c>
      <c r="I4" s="274" t="s">
        <v>237</v>
      </c>
      <c r="J4" s="270">
        <v>9</v>
      </c>
      <c r="K4" s="275" t="s">
        <v>205</v>
      </c>
      <c r="L4" s="276">
        <v>11</v>
      </c>
      <c r="M4" s="276">
        <v>12</v>
      </c>
      <c r="N4" s="277">
        <v>13</v>
      </c>
      <c r="O4" s="278">
        <v>14</v>
      </c>
      <c r="P4" s="276">
        <v>15</v>
      </c>
      <c r="Q4" s="279" t="s">
        <v>264</v>
      </c>
    </row>
    <row r="5" spans="1:17" s="55" customFormat="1" ht="24.75" customHeight="1" thickBot="1">
      <c r="A5" s="287" t="s">
        <v>168</v>
      </c>
      <c r="B5" s="288">
        <f>SUM(B6:B28)</f>
        <v>182082</v>
      </c>
      <c r="C5" s="289">
        <f>SUM(C6:C28)</f>
        <v>144057</v>
      </c>
      <c r="D5" s="290">
        <f>SUM(D6:D28)</f>
        <v>132793</v>
      </c>
      <c r="E5" s="291">
        <f>D5/B5</f>
        <v>0.729303280939357</v>
      </c>
      <c r="F5" s="292">
        <f>SUM(F6:F28)</f>
        <v>10256</v>
      </c>
      <c r="G5" s="293">
        <f>SUM(G6:G28)</f>
        <v>1444</v>
      </c>
      <c r="H5" s="293">
        <f>SUM(H6:H28)</f>
        <v>56321</v>
      </c>
      <c r="I5" s="291">
        <f>SUM(H5)/D5</f>
        <v>0.4241262717161296</v>
      </c>
      <c r="J5" s="290">
        <f>SUM(J6:J28)</f>
        <v>64772</v>
      </c>
      <c r="K5" s="291">
        <f>J5/D5</f>
        <v>0.4877666744482013</v>
      </c>
      <c r="L5" s="292">
        <f>SUM(L6:L28)</f>
        <v>1066</v>
      </c>
      <c r="M5" s="292">
        <f>SUM(M6:M28)</f>
        <v>28247</v>
      </c>
      <c r="N5" s="294">
        <f>SUM(N6:N28)</f>
        <v>5543</v>
      </c>
      <c r="O5" s="295">
        <f>SUM(O6:O28)</f>
        <v>19161</v>
      </c>
      <c r="P5" s="292">
        <f>SUM(P6:P28)</f>
        <v>30483</v>
      </c>
      <c r="Q5" s="291">
        <f>P5/(F5+H5-N5)</f>
        <v>0.4994429334469312</v>
      </c>
    </row>
    <row r="6" spans="1:17" s="55" customFormat="1" ht="24.75" customHeight="1">
      <c r="A6" s="284" t="s">
        <v>169</v>
      </c>
      <c r="B6" s="112">
        <v>118044</v>
      </c>
      <c r="C6" s="285">
        <v>86443</v>
      </c>
      <c r="D6" s="286">
        <v>81009</v>
      </c>
      <c r="E6" s="258">
        <v>0.686261055199756</v>
      </c>
      <c r="F6" s="89">
        <v>2985</v>
      </c>
      <c r="G6" s="91">
        <v>924</v>
      </c>
      <c r="H6" s="91">
        <v>33480</v>
      </c>
      <c r="I6" s="258">
        <v>0.4132874125097211</v>
      </c>
      <c r="J6" s="83">
        <v>43620</v>
      </c>
      <c r="K6" s="258">
        <v>0.5384586897752102</v>
      </c>
      <c r="L6" s="89">
        <v>474</v>
      </c>
      <c r="M6" s="89">
        <v>12325</v>
      </c>
      <c r="N6" s="133">
        <v>1756</v>
      </c>
      <c r="O6" s="90">
        <v>8676</v>
      </c>
      <c r="P6" s="89">
        <v>12135</v>
      </c>
      <c r="Q6" s="258">
        <v>0.3496211357284854</v>
      </c>
    </row>
    <row r="7" spans="1:17" s="55" customFormat="1" ht="24.75" customHeight="1">
      <c r="A7" s="296" t="s">
        <v>47</v>
      </c>
      <c r="B7" s="107">
        <v>18012</v>
      </c>
      <c r="C7" s="297">
        <v>13737</v>
      </c>
      <c r="D7" s="298">
        <v>12069</v>
      </c>
      <c r="E7" s="299">
        <v>0.6700532978014657</v>
      </c>
      <c r="F7" s="108">
        <v>760</v>
      </c>
      <c r="G7" s="109">
        <v>35</v>
      </c>
      <c r="H7" s="109">
        <v>5686</v>
      </c>
      <c r="I7" s="299">
        <v>0.4711243682160908</v>
      </c>
      <c r="J7" s="110">
        <v>5588</v>
      </c>
      <c r="K7" s="299">
        <v>0.4630043914160245</v>
      </c>
      <c r="L7" s="108">
        <v>37</v>
      </c>
      <c r="M7" s="108">
        <v>3374</v>
      </c>
      <c r="N7" s="134">
        <v>642</v>
      </c>
      <c r="O7" s="111">
        <v>2259</v>
      </c>
      <c r="P7" s="108">
        <v>3056</v>
      </c>
      <c r="Q7" s="299">
        <v>0.5265334252239835</v>
      </c>
    </row>
    <row r="8" spans="1:17" s="55" customFormat="1" ht="24.75" customHeight="1">
      <c r="A8" s="283" t="s">
        <v>170</v>
      </c>
      <c r="B8" s="102">
        <v>8560</v>
      </c>
      <c r="C8" s="280">
        <v>8374</v>
      </c>
      <c r="D8" s="281">
        <v>7254</v>
      </c>
      <c r="E8" s="282">
        <v>0.8474299065420561</v>
      </c>
      <c r="F8" s="99">
        <v>1427</v>
      </c>
      <c r="G8" s="100">
        <v>15</v>
      </c>
      <c r="H8" s="100">
        <v>3304</v>
      </c>
      <c r="I8" s="282">
        <v>0.4554728425696168</v>
      </c>
      <c r="J8" s="98">
        <v>2508</v>
      </c>
      <c r="K8" s="282">
        <v>0.3457402812241522</v>
      </c>
      <c r="L8" s="99">
        <v>107</v>
      </c>
      <c r="M8" s="99">
        <v>2879</v>
      </c>
      <c r="N8" s="135">
        <v>745</v>
      </c>
      <c r="O8" s="101">
        <v>1628</v>
      </c>
      <c r="P8" s="99">
        <v>3162</v>
      </c>
      <c r="Q8" s="282">
        <v>0.7932764676367285</v>
      </c>
    </row>
    <row r="9" spans="1:17" s="55" customFormat="1" ht="24.75" customHeight="1">
      <c r="A9" s="296" t="s">
        <v>173</v>
      </c>
      <c r="B9" s="107">
        <v>6251</v>
      </c>
      <c r="C9" s="297">
        <v>5224</v>
      </c>
      <c r="D9" s="298">
        <v>4650</v>
      </c>
      <c r="E9" s="299">
        <v>0.743880979043353</v>
      </c>
      <c r="F9" s="108">
        <v>989</v>
      </c>
      <c r="G9" s="109">
        <v>16</v>
      </c>
      <c r="H9" s="109">
        <v>1846</v>
      </c>
      <c r="I9" s="299">
        <v>0.39698924731182794</v>
      </c>
      <c r="J9" s="110">
        <v>1799</v>
      </c>
      <c r="K9" s="299">
        <v>0.38688172043010755</v>
      </c>
      <c r="L9" s="108">
        <v>66</v>
      </c>
      <c r="M9" s="108">
        <v>1504</v>
      </c>
      <c r="N9" s="134">
        <v>417</v>
      </c>
      <c r="O9" s="111">
        <v>1014</v>
      </c>
      <c r="P9" s="108">
        <v>2069</v>
      </c>
      <c r="Q9" s="299">
        <v>0.8556658395368073</v>
      </c>
    </row>
    <row r="10" spans="1:17" s="55" customFormat="1" ht="24.75" customHeight="1">
      <c r="A10" s="283" t="s">
        <v>171</v>
      </c>
      <c r="B10" s="102">
        <v>5280</v>
      </c>
      <c r="C10" s="280">
        <v>5184</v>
      </c>
      <c r="D10" s="281">
        <v>4641</v>
      </c>
      <c r="E10" s="282">
        <v>0.8789772727272728</v>
      </c>
      <c r="F10" s="99">
        <v>1002</v>
      </c>
      <c r="G10" s="100">
        <v>53</v>
      </c>
      <c r="H10" s="100">
        <v>1645</v>
      </c>
      <c r="I10" s="282">
        <v>0.35444947209653094</v>
      </c>
      <c r="J10" s="98">
        <v>1941</v>
      </c>
      <c r="K10" s="282">
        <v>0.4182288299935359</v>
      </c>
      <c r="L10" s="99">
        <v>102</v>
      </c>
      <c r="M10" s="99">
        <v>964</v>
      </c>
      <c r="N10" s="135">
        <v>186</v>
      </c>
      <c r="O10" s="101">
        <v>745</v>
      </c>
      <c r="P10" s="99">
        <v>1849</v>
      </c>
      <c r="Q10" s="282">
        <v>0.7513206013815522</v>
      </c>
    </row>
    <row r="11" spans="1:17" s="55" customFormat="1" ht="24.75" customHeight="1">
      <c r="A11" s="296" t="s">
        <v>172</v>
      </c>
      <c r="B11" s="107">
        <v>4763</v>
      </c>
      <c r="C11" s="297">
        <v>4674</v>
      </c>
      <c r="D11" s="298">
        <v>4394</v>
      </c>
      <c r="E11" s="299">
        <v>0.9225278186017216</v>
      </c>
      <c r="F11" s="108">
        <v>393</v>
      </c>
      <c r="G11" s="109">
        <v>39</v>
      </c>
      <c r="H11" s="109">
        <v>1672</v>
      </c>
      <c r="I11" s="299">
        <v>0.380518889394629</v>
      </c>
      <c r="J11" s="110">
        <v>2290</v>
      </c>
      <c r="K11" s="299">
        <v>0.5211652253072372</v>
      </c>
      <c r="L11" s="108">
        <v>44</v>
      </c>
      <c r="M11" s="108">
        <v>1182</v>
      </c>
      <c r="N11" s="134">
        <v>333</v>
      </c>
      <c r="O11" s="111">
        <v>705</v>
      </c>
      <c r="P11" s="108">
        <v>1142</v>
      </c>
      <c r="Q11" s="299">
        <v>0.6593533487297921</v>
      </c>
    </row>
    <row r="12" spans="1:17" s="55" customFormat="1" ht="24.75" customHeight="1">
      <c r="A12" s="283" t="s">
        <v>174</v>
      </c>
      <c r="B12" s="102">
        <v>3423</v>
      </c>
      <c r="C12" s="280">
        <v>3341</v>
      </c>
      <c r="D12" s="281">
        <v>2920</v>
      </c>
      <c r="E12" s="282">
        <v>0.8530528775927549</v>
      </c>
      <c r="F12" s="99">
        <v>561</v>
      </c>
      <c r="G12" s="100">
        <v>29</v>
      </c>
      <c r="H12" s="100">
        <v>1325</v>
      </c>
      <c r="I12" s="282">
        <v>0.4537671232876712</v>
      </c>
      <c r="J12" s="98">
        <v>1005</v>
      </c>
      <c r="K12" s="282">
        <v>0.3441780821917808</v>
      </c>
      <c r="L12" s="99">
        <v>3</v>
      </c>
      <c r="M12" s="99">
        <v>997</v>
      </c>
      <c r="N12" s="135">
        <v>177</v>
      </c>
      <c r="O12" s="101">
        <v>712</v>
      </c>
      <c r="P12" s="99">
        <v>1276</v>
      </c>
      <c r="Q12" s="282">
        <v>0.7466354593329433</v>
      </c>
    </row>
    <row r="13" spans="1:17" s="55" customFormat="1" ht="24.75" customHeight="1">
      <c r="A13" s="296" t="s">
        <v>175</v>
      </c>
      <c r="B13" s="107">
        <v>3013</v>
      </c>
      <c r="C13" s="297">
        <v>2943</v>
      </c>
      <c r="D13" s="298">
        <v>2744</v>
      </c>
      <c r="E13" s="299">
        <v>0.9107202124128775</v>
      </c>
      <c r="F13" s="108">
        <v>375</v>
      </c>
      <c r="G13" s="109">
        <v>81</v>
      </c>
      <c r="H13" s="109">
        <v>1041</v>
      </c>
      <c r="I13" s="299">
        <v>0.3793731778425656</v>
      </c>
      <c r="J13" s="110">
        <v>1247</v>
      </c>
      <c r="K13" s="299">
        <v>0.4544460641399417</v>
      </c>
      <c r="L13" s="108">
        <v>10</v>
      </c>
      <c r="M13" s="108">
        <v>618</v>
      </c>
      <c r="N13" s="134">
        <v>139</v>
      </c>
      <c r="O13" s="111">
        <v>468</v>
      </c>
      <c r="P13" s="108">
        <v>853</v>
      </c>
      <c r="Q13" s="299">
        <v>0.6679718089271731</v>
      </c>
    </row>
    <row r="14" spans="1:17" s="55" customFormat="1" ht="24.75" customHeight="1">
      <c r="A14" s="283" t="s">
        <v>51</v>
      </c>
      <c r="B14" s="102">
        <v>2504</v>
      </c>
      <c r="C14" s="280">
        <v>2493</v>
      </c>
      <c r="D14" s="281">
        <v>2138</v>
      </c>
      <c r="E14" s="282">
        <v>0.8538338658146964</v>
      </c>
      <c r="F14" s="99">
        <v>176</v>
      </c>
      <c r="G14" s="100">
        <v>7</v>
      </c>
      <c r="H14" s="100">
        <v>1181</v>
      </c>
      <c r="I14" s="282">
        <v>0.5523854069223574</v>
      </c>
      <c r="J14" s="98">
        <v>774</v>
      </c>
      <c r="K14" s="282">
        <v>0.36202057998129095</v>
      </c>
      <c r="L14" s="99">
        <v>36</v>
      </c>
      <c r="M14" s="99">
        <v>461</v>
      </c>
      <c r="N14" s="135">
        <v>56</v>
      </c>
      <c r="O14" s="101">
        <v>355</v>
      </c>
      <c r="P14" s="99">
        <v>567</v>
      </c>
      <c r="Q14" s="282">
        <v>0.4358186010760953</v>
      </c>
    </row>
    <row r="15" spans="1:17" s="55" customFormat="1" ht="24.75" customHeight="1">
      <c r="A15" s="296" t="s">
        <v>177</v>
      </c>
      <c r="B15" s="107">
        <v>2334</v>
      </c>
      <c r="C15" s="297">
        <v>2181</v>
      </c>
      <c r="D15" s="298">
        <v>1857</v>
      </c>
      <c r="E15" s="299">
        <v>0.7956298200514139</v>
      </c>
      <c r="F15" s="108">
        <v>310</v>
      </c>
      <c r="G15" s="109">
        <v>33</v>
      </c>
      <c r="H15" s="109">
        <v>983</v>
      </c>
      <c r="I15" s="299">
        <v>0.5293484114162628</v>
      </c>
      <c r="J15" s="110">
        <v>531</v>
      </c>
      <c r="K15" s="299">
        <v>0.2859450726978998</v>
      </c>
      <c r="L15" s="108">
        <v>35</v>
      </c>
      <c r="M15" s="108">
        <v>663</v>
      </c>
      <c r="N15" s="134">
        <v>166</v>
      </c>
      <c r="O15" s="111">
        <v>480</v>
      </c>
      <c r="P15" s="108">
        <v>825</v>
      </c>
      <c r="Q15" s="299">
        <v>0.7320319432120674</v>
      </c>
    </row>
    <row r="16" spans="1:17" s="55" customFormat="1" ht="24.75" customHeight="1">
      <c r="A16" s="283" t="s">
        <v>178</v>
      </c>
      <c r="B16" s="102">
        <v>1768</v>
      </c>
      <c r="C16" s="280">
        <v>1692</v>
      </c>
      <c r="D16" s="281">
        <v>1635</v>
      </c>
      <c r="E16" s="282">
        <v>0.9247737556561086</v>
      </c>
      <c r="F16" s="99">
        <v>185</v>
      </c>
      <c r="G16" s="100">
        <v>14</v>
      </c>
      <c r="H16" s="100">
        <v>730</v>
      </c>
      <c r="I16" s="282">
        <v>0.44648318042813456</v>
      </c>
      <c r="J16" s="98">
        <v>706</v>
      </c>
      <c r="K16" s="282">
        <v>0.43180428134556575</v>
      </c>
      <c r="L16" s="99">
        <v>4</v>
      </c>
      <c r="M16" s="99">
        <v>589</v>
      </c>
      <c r="N16" s="135">
        <v>173</v>
      </c>
      <c r="O16" s="101">
        <v>390</v>
      </c>
      <c r="P16" s="99">
        <v>579</v>
      </c>
      <c r="Q16" s="282">
        <v>0.7803234501347709</v>
      </c>
    </row>
    <row r="17" spans="1:17" s="55" customFormat="1" ht="24.75" customHeight="1">
      <c r="A17" s="296" t="s">
        <v>179</v>
      </c>
      <c r="B17" s="107">
        <v>1616</v>
      </c>
      <c r="C17" s="297">
        <v>1569</v>
      </c>
      <c r="D17" s="298">
        <v>1540</v>
      </c>
      <c r="E17" s="299">
        <v>0.9529702970297029</v>
      </c>
      <c r="F17" s="108">
        <v>342</v>
      </c>
      <c r="G17" s="109">
        <v>61</v>
      </c>
      <c r="H17" s="109">
        <v>664</v>
      </c>
      <c r="I17" s="299">
        <v>0.43116883116883115</v>
      </c>
      <c r="J17" s="110">
        <v>473</v>
      </c>
      <c r="K17" s="299">
        <v>0.30714285714285716</v>
      </c>
      <c r="L17" s="108">
        <v>43</v>
      </c>
      <c r="M17" s="108">
        <v>468</v>
      </c>
      <c r="N17" s="134">
        <v>142</v>
      </c>
      <c r="O17" s="111">
        <v>263</v>
      </c>
      <c r="P17" s="108">
        <v>648</v>
      </c>
      <c r="Q17" s="299">
        <v>0.75</v>
      </c>
    </row>
    <row r="18" spans="1:17" s="55" customFormat="1" ht="24.75" customHeight="1">
      <c r="A18" s="283" t="s">
        <v>176</v>
      </c>
      <c r="B18" s="102">
        <v>1594</v>
      </c>
      <c r="C18" s="280">
        <v>1430</v>
      </c>
      <c r="D18" s="281">
        <v>1403</v>
      </c>
      <c r="E18" s="282">
        <v>0.8801756587202008</v>
      </c>
      <c r="F18" s="99">
        <v>143</v>
      </c>
      <c r="G18" s="100">
        <v>8</v>
      </c>
      <c r="H18" s="100">
        <v>621</v>
      </c>
      <c r="I18" s="282">
        <v>0.4426229508196721</v>
      </c>
      <c r="J18" s="98">
        <v>631</v>
      </c>
      <c r="K18" s="282">
        <v>0.44975053456878117</v>
      </c>
      <c r="L18" s="99">
        <v>4</v>
      </c>
      <c r="M18" s="99">
        <v>582</v>
      </c>
      <c r="N18" s="135">
        <v>219</v>
      </c>
      <c r="O18" s="101">
        <v>361</v>
      </c>
      <c r="P18" s="99">
        <v>508</v>
      </c>
      <c r="Q18" s="282">
        <v>0.9321100917431193</v>
      </c>
    </row>
    <row r="19" spans="1:17" s="55" customFormat="1" ht="24.75" customHeight="1">
      <c r="A19" s="296" t="s">
        <v>180</v>
      </c>
      <c r="B19" s="107">
        <v>838</v>
      </c>
      <c r="C19" s="297">
        <v>830</v>
      </c>
      <c r="D19" s="298">
        <v>821</v>
      </c>
      <c r="E19" s="299">
        <v>0.9797136038186157</v>
      </c>
      <c r="F19" s="108">
        <v>30</v>
      </c>
      <c r="G19" s="109">
        <v>20</v>
      </c>
      <c r="H19" s="109">
        <v>329</v>
      </c>
      <c r="I19" s="299">
        <v>0.4007308160779537</v>
      </c>
      <c r="J19" s="110">
        <v>442</v>
      </c>
      <c r="K19" s="299">
        <v>0.53836784409257</v>
      </c>
      <c r="L19" s="108">
        <v>26</v>
      </c>
      <c r="M19" s="108">
        <v>210</v>
      </c>
      <c r="N19" s="134">
        <v>23</v>
      </c>
      <c r="O19" s="111">
        <v>175</v>
      </c>
      <c r="P19" s="108">
        <v>231</v>
      </c>
      <c r="Q19" s="299">
        <v>0.6875</v>
      </c>
    </row>
    <row r="20" spans="1:17" s="55" customFormat="1" ht="24.75" customHeight="1">
      <c r="A20" s="283" t="s">
        <v>181</v>
      </c>
      <c r="B20" s="102">
        <v>717</v>
      </c>
      <c r="C20" s="280">
        <v>717</v>
      </c>
      <c r="D20" s="281">
        <v>654</v>
      </c>
      <c r="E20" s="282">
        <v>0.9121338912133892</v>
      </c>
      <c r="F20" s="99">
        <v>99</v>
      </c>
      <c r="G20" s="100">
        <v>16</v>
      </c>
      <c r="H20" s="100">
        <v>357</v>
      </c>
      <c r="I20" s="282">
        <v>0.5458715596330275</v>
      </c>
      <c r="J20" s="98">
        <v>182</v>
      </c>
      <c r="K20" s="282">
        <v>0.2782874617737003</v>
      </c>
      <c r="L20" s="99">
        <v>3</v>
      </c>
      <c r="M20" s="99">
        <v>300</v>
      </c>
      <c r="N20" s="135">
        <v>57</v>
      </c>
      <c r="O20" s="101">
        <v>238</v>
      </c>
      <c r="P20" s="99">
        <v>340</v>
      </c>
      <c r="Q20" s="282">
        <v>0.8521303258145363</v>
      </c>
    </row>
    <row r="21" spans="1:17" s="55" customFormat="1" ht="24.75" customHeight="1">
      <c r="A21" s="296" t="s">
        <v>184</v>
      </c>
      <c r="B21" s="107">
        <v>602</v>
      </c>
      <c r="C21" s="297">
        <v>582</v>
      </c>
      <c r="D21" s="298">
        <v>558</v>
      </c>
      <c r="E21" s="299">
        <v>0.9269102990033222</v>
      </c>
      <c r="F21" s="108">
        <v>107</v>
      </c>
      <c r="G21" s="109">
        <v>38</v>
      </c>
      <c r="H21" s="109">
        <v>253</v>
      </c>
      <c r="I21" s="299">
        <v>0.45340501792114696</v>
      </c>
      <c r="J21" s="110">
        <v>160</v>
      </c>
      <c r="K21" s="299">
        <v>0.2867383512544803</v>
      </c>
      <c r="L21" s="108">
        <v>14</v>
      </c>
      <c r="M21" s="108">
        <v>190</v>
      </c>
      <c r="N21" s="134">
        <v>59</v>
      </c>
      <c r="O21" s="111">
        <v>105</v>
      </c>
      <c r="P21" s="108">
        <v>226</v>
      </c>
      <c r="Q21" s="299">
        <v>0.7508305647840532</v>
      </c>
    </row>
    <row r="22" spans="1:17" s="55" customFormat="1" ht="24.75" customHeight="1">
      <c r="A22" s="283" t="s">
        <v>185</v>
      </c>
      <c r="B22" s="102">
        <v>575</v>
      </c>
      <c r="C22" s="280">
        <v>561</v>
      </c>
      <c r="D22" s="281">
        <v>525</v>
      </c>
      <c r="E22" s="282">
        <v>0.9130434782608695</v>
      </c>
      <c r="F22" s="99">
        <v>107</v>
      </c>
      <c r="G22" s="100">
        <v>2</v>
      </c>
      <c r="H22" s="100">
        <v>226</v>
      </c>
      <c r="I22" s="282">
        <v>0.43047619047619046</v>
      </c>
      <c r="J22" s="98">
        <v>190</v>
      </c>
      <c r="K22" s="282">
        <v>0.3619047619047619</v>
      </c>
      <c r="L22" s="99">
        <v>9</v>
      </c>
      <c r="M22" s="99">
        <v>193</v>
      </c>
      <c r="N22" s="135">
        <v>49</v>
      </c>
      <c r="O22" s="101">
        <v>107</v>
      </c>
      <c r="P22" s="99">
        <v>223</v>
      </c>
      <c r="Q22" s="282">
        <v>0.7852112676056338</v>
      </c>
    </row>
    <row r="23" spans="1:17" s="55" customFormat="1" ht="24.75" customHeight="1">
      <c r="A23" s="296" t="s">
        <v>186</v>
      </c>
      <c r="B23" s="107">
        <v>561</v>
      </c>
      <c r="C23" s="297">
        <v>518</v>
      </c>
      <c r="D23" s="298">
        <v>480</v>
      </c>
      <c r="E23" s="299">
        <v>0.8556149732620321</v>
      </c>
      <c r="F23" s="108">
        <v>80</v>
      </c>
      <c r="G23" s="109">
        <v>22</v>
      </c>
      <c r="H23" s="109">
        <v>225</v>
      </c>
      <c r="I23" s="299">
        <v>0.46875</v>
      </c>
      <c r="J23" s="110">
        <v>153</v>
      </c>
      <c r="K23" s="299">
        <v>0.31875</v>
      </c>
      <c r="L23" s="108">
        <v>5</v>
      </c>
      <c r="M23" s="108">
        <v>175</v>
      </c>
      <c r="N23" s="134">
        <v>38</v>
      </c>
      <c r="O23" s="111">
        <v>102</v>
      </c>
      <c r="P23" s="108">
        <v>187</v>
      </c>
      <c r="Q23" s="299">
        <v>0.700374531835206</v>
      </c>
    </row>
    <row r="24" spans="1:17" s="55" customFormat="1" ht="24.75" customHeight="1">
      <c r="A24" s="283" t="s">
        <v>183</v>
      </c>
      <c r="B24" s="102">
        <v>543</v>
      </c>
      <c r="C24" s="280">
        <v>501</v>
      </c>
      <c r="D24" s="281">
        <v>478</v>
      </c>
      <c r="E24" s="282">
        <v>0.8802946593001841</v>
      </c>
      <c r="F24" s="99">
        <v>47</v>
      </c>
      <c r="G24" s="100">
        <v>3</v>
      </c>
      <c r="H24" s="100">
        <v>275</v>
      </c>
      <c r="I24" s="282">
        <v>0.5753138075313807</v>
      </c>
      <c r="J24" s="98">
        <v>153</v>
      </c>
      <c r="K24" s="282">
        <v>0.3200836820083682</v>
      </c>
      <c r="L24" s="99">
        <v>8</v>
      </c>
      <c r="M24" s="99">
        <v>202</v>
      </c>
      <c r="N24" s="135">
        <v>46</v>
      </c>
      <c r="O24" s="101">
        <v>155</v>
      </c>
      <c r="P24" s="99">
        <v>210</v>
      </c>
      <c r="Q24" s="282">
        <v>0.7608695652173914</v>
      </c>
    </row>
    <row r="25" spans="1:17" s="55" customFormat="1" ht="24.75" customHeight="1">
      <c r="A25" s="296" t="s">
        <v>182</v>
      </c>
      <c r="B25" s="107">
        <v>418</v>
      </c>
      <c r="C25" s="297">
        <v>410</v>
      </c>
      <c r="D25" s="298">
        <v>401</v>
      </c>
      <c r="E25" s="299">
        <v>0.9593301435406698</v>
      </c>
      <c r="F25" s="108">
        <v>52</v>
      </c>
      <c r="G25" s="109">
        <v>4</v>
      </c>
      <c r="H25" s="109">
        <v>148</v>
      </c>
      <c r="I25" s="299">
        <v>0.3690773067331671</v>
      </c>
      <c r="J25" s="110">
        <v>197</v>
      </c>
      <c r="K25" s="299">
        <v>0.4912718204488778</v>
      </c>
      <c r="L25" s="108">
        <v>17</v>
      </c>
      <c r="M25" s="108">
        <v>109</v>
      </c>
      <c r="N25" s="134">
        <v>45</v>
      </c>
      <c r="O25" s="111">
        <v>48</v>
      </c>
      <c r="P25" s="108">
        <v>117</v>
      </c>
      <c r="Q25" s="299">
        <v>0.7548387096774194</v>
      </c>
    </row>
    <row r="26" spans="1:17" s="55" customFormat="1" ht="24.75" customHeight="1">
      <c r="A26" s="283" t="s">
        <v>187</v>
      </c>
      <c r="B26" s="102">
        <v>406</v>
      </c>
      <c r="C26" s="280">
        <v>401</v>
      </c>
      <c r="D26" s="281">
        <v>384</v>
      </c>
      <c r="E26" s="282">
        <v>0.9458128078817734</v>
      </c>
      <c r="F26" s="99">
        <v>57</v>
      </c>
      <c r="G26" s="100">
        <v>21</v>
      </c>
      <c r="H26" s="100">
        <v>203</v>
      </c>
      <c r="I26" s="282">
        <v>0.5286458333333334</v>
      </c>
      <c r="J26" s="98">
        <v>103</v>
      </c>
      <c r="K26" s="282">
        <v>0.2682291666666667</v>
      </c>
      <c r="L26" s="99">
        <v>10</v>
      </c>
      <c r="M26" s="99">
        <v>173</v>
      </c>
      <c r="N26" s="135">
        <v>44</v>
      </c>
      <c r="O26" s="101">
        <v>122</v>
      </c>
      <c r="P26" s="99">
        <v>189</v>
      </c>
      <c r="Q26" s="282">
        <v>0.875</v>
      </c>
    </row>
    <row r="27" spans="1:17" s="55" customFormat="1" ht="24.75" customHeight="1">
      <c r="A27" s="296" t="s">
        <v>188</v>
      </c>
      <c r="B27" s="107">
        <v>148</v>
      </c>
      <c r="C27" s="297">
        <v>140</v>
      </c>
      <c r="D27" s="298">
        <v>134</v>
      </c>
      <c r="E27" s="299">
        <v>0.9054054054054054</v>
      </c>
      <c r="F27" s="108">
        <v>14</v>
      </c>
      <c r="G27" s="109">
        <v>3</v>
      </c>
      <c r="H27" s="109">
        <v>72</v>
      </c>
      <c r="I27" s="299">
        <v>0.5373134328358209</v>
      </c>
      <c r="J27" s="110">
        <v>45</v>
      </c>
      <c r="K27" s="299">
        <v>0.3358208955223881</v>
      </c>
      <c r="L27" s="108">
        <v>7</v>
      </c>
      <c r="M27" s="108">
        <v>55</v>
      </c>
      <c r="N27" s="134">
        <v>14</v>
      </c>
      <c r="O27" s="111">
        <v>36</v>
      </c>
      <c r="P27" s="108">
        <v>57</v>
      </c>
      <c r="Q27" s="299">
        <v>0.7916666666666666</v>
      </c>
    </row>
    <row r="28" spans="1:17" s="55" customFormat="1" ht="24.75" customHeight="1">
      <c r="A28" s="283" t="s">
        <v>189</v>
      </c>
      <c r="B28" s="102">
        <v>112</v>
      </c>
      <c r="C28" s="280">
        <v>112</v>
      </c>
      <c r="D28" s="281">
        <v>104</v>
      </c>
      <c r="E28" s="282">
        <v>0.9285714285714286</v>
      </c>
      <c r="F28" s="99">
        <v>15</v>
      </c>
      <c r="G28" s="100">
        <v>0</v>
      </c>
      <c r="H28" s="100">
        <v>55</v>
      </c>
      <c r="I28" s="282">
        <v>0.5288461538461539</v>
      </c>
      <c r="J28" s="98">
        <v>34</v>
      </c>
      <c r="K28" s="282">
        <v>0.3269230769230769</v>
      </c>
      <c r="L28" s="99">
        <v>2</v>
      </c>
      <c r="M28" s="99">
        <v>34</v>
      </c>
      <c r="N28" s="135">
        <v>17</v>
      </c>
      <c r="O28" s="101">
        <v>17</v>
      </c>
      <c r="P28" s="99">
        <v>34</v>
      </c>
      <c r="Q28" s="282">
        <v>0.6415094339622641</v>
      </c>
    </row>
    <row r="30" spans="2:10" ht="12.75">
      <c r="B30" s="59"/>
      <c r="H30" s="59"/>
      <c r="I30" s="59"/>
      <c r="J30" s="59"/>
    </row>
    <row r="32" ht="12.75">
      <c r="A32" s="59"/>
    </row>
    <row r="33" ht="12.75">
      <c r="B33" s="59"/>
    </row>
    <row r="34" ht="12.75">
      <c r="C34" s="60"/>
    </row>
    <row r="35" ht="12.75">
      <c r="C35" s="60"/>
    </row>
  </sheetData>
  <sheetProtection/>
  <mergeCells count="11">
    <mergeCell ref="M2:O2"/>
    <mergeCell ref="F2:K2"/>
    <mergeCell ref="A1:Q1"/>
    <mergeCell ref="A2:A4"/>
    <mergeCell ref="B2:B3"/>
    <mergeCell ref="C2:C3"/>
    <mergeCell ref="D2:D3"/>
    <mergeCell ref="E2:E3"/>
    <mergeCell ref="P2:P3"/>
    <mergeCell ref="L2:L3"/>
    <mergeCell ref="Q2:Q3"/>
  </mergeCells>
  <printOptions horizontalCentered="1"/>
  <pageMargins left="0.7874015748031497" right="0.7874015748031497" top="0.6299212598425197" bottom="0.3937007874015748" header="0.31496062992125984" footer="0.31496062992125984"/>
  <pageSetup fitToHeight="1" fitToWidth="1" horizontalDpi="600" verticalDpi="600" orientation="landscape" paperSize="9" scale="56" r:id="rId1"/>
  <headerFooter alignWithMargins="0">
    <oddHeader>&amp;LDHUP/DALO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8.140625" style="53" customWidth="1"/>
    <col min="2" max="2" width="12.421875" style="53" customWidth="1"/>
    <col min="3" max="3" width="11.8515625" style="53" customWidth="1"/>
    <col min="4" max="4" width="12.00390625" style="53" customWidth="1"/>
    <col min="5" max="5" width="9.421875" style="53" customWidth="1"/>
    <col min="6" max="7" width="10.140625" style="53" customWidth="1"/>
    <col min="8" max="8" width="10.7109375" style="53" customWidth="1"/>
    <col min="9" max="9" width="9.8515625" style="53" bestFit="1" customWidth="1"/>
    <col min="10" max="10" width="9.8515625" style="53" customWidth="1"/>
    <col min="11" max="11" width="10.7109375" style="53" customWidth="1"/>
    <col min="12" max="13" width="9.00390625" style="53" customWidth="1"/>
    <col min="14" max="14" width="10.421875" style="53" customWidth="1"/>
    <col min="15" max="15" width="10.8515625" style="53" customWidth="1"/>
    <col min="16" max="16" width="9.28125" style="53" customWidth="1"/>
    <col min="17" max="17" width="10.140625" style="53" customWidth="1"/>
    <col min="18" max="19" width="11.140625" style="53" customWidth="1"/>
    <col min="20" max="16384" width="11.421875" style="53" customWidth="1"/>
  </cols>
  <sheetData>
    <row r="1" spans="1:19" ht="30" customHeight="1" thickBot="1">
      <c r="A1" s="333" t="s">
        <v>266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R1" s="336"/>
      <c r="S1" s="335"/>
    </row>
    <row r="2" spans="1:19" ht="27.75" customHeight="1">
      <c r="A2" s="330" t="s">
        <v>165</v>
      </c>
      <c r="B2" s="337" t="s">
        <v>257</v>
      </c>
      <c r="C2" s="339" t="s">
        <v>167</v>
      </c>
      <c r="D2" s="341" t="s">
        <v>243</v>
      </c>
      <c r="E2" s="343" t="s">
        <v>255</v>
      </c>
      <c r="F2" s="349" t="s">
        <v>191</v>
      </c>
      <c r="G2" s="350"/>
      <c r="H2" s="350"/>
      <c r="I2" s="350"/>
      <c r="J2" s="350"/>
      <c r="K2" s="350"/>
      <c r="L2" s="351"/>
      <c r="M2" s="352" t="s">
        <v>260</v>
      </c>
      <c r="N2" s="327" t="s">
        <v>192</v>
      </c>
      <c r="O2" s="328"/>
      <c r="P2" s="328"/>
      <c r="Q2" s="329"/>
      <c r="R2" s="345" t="s">
        <v>193</v>
      </c>
      <c r="S2" s="347" t="s">
        <v>253</v>
      </c>
    </row>
    <row r="3" spans="1:19" ht="81.75" customHeight="1">
      <c r="A3" s="331"/>
      <c r="B3" s="338"/>
      <c r="C3" s="340"/>
      <c r="D3" s="342"/>
      <c r="E3" s="344"/>
      <c r="F3" s="68" t="s">
        <v>196</v>
      </c>
      <c r="G3" s="70" t="s">
        <v>197</v>
      </c>
      <c r="H3" s="72" t="s">
        <v>190</v>
      </c>
      <c r="I3" s="72" t="s">
        <v>195</v>
      </c>
      <c r="J3" s="73" t="s">
        <v>252</v>
      </c>
      <c r="K3" s="76" t="s">
        <v>194</v>
      </c>
      <c r="L3" s="79" t="s">
        <v>251</v>
      </c>
      <c r="M3" s="353"/>
      <c r="N3" s="184" t="s">
        <v>203</v>
      </c>
      <c r="O3" s="137" t="s">
        <v>199</v>
      </c>
      <c r="P3" s="130" t="s">
        <v>198</v>
      </c>
      <c r="Q3" s="65" t="s">
        <v>200</v>
      </c>
      <c r="R3" s="346"/>
      <c r="S3" s="348"/>
    </row>
    <row r="4" spans="1:19" ht="28.5" customHeight="1" thickBot="1">
      <c r="A4" s="332"/>
      <c r="B4" s="67">
        <v>1</v>
      </c>
      <c r="C4" s="63">
        <v>2</v>
      </c>
      <c r="D4" s="77">
        <v>3</v>
      </c>
      <c r="E4" s="179" t="s">
        <v>239</v>
      </c>
      <c r="F4" s="69">
        <v>5</v>
      </c>
      <c r="G4" s="71">
        <v>6</v>
      </c>
      <c r="H4" s="71">
        <v>7</v>
      </c>
      <c r="I4" s="71">
        <v>8</v>
      </c>
      <c r="J4" s="223" t="s">
        <v>238</v>
      </c>
      <c r="K4" s="77">
        <v>10</v>
      </c>
      <c r="L4" s="80" t="s">
        <v>201</v>
      </c>
      <c r="M4" s="64">
        <v>12</v>
      </c>
      <c r="N4" s="87">
        <v>13</v>
      </c>
      <c r="O4" s="138">
        <v>14</v>
      </c>
      <c r="P4" s="87">
        <v>15</v>
      </c>
      <c r="Q4" s="66">
        <v>16</v>
      </c>
      <c r="R4" s="78" t="s">
        <v>202</v>
      </c>
      <c r="S4" s="180" t="s">
        <v>240</v>
      </c>
    </row>
    <row r="5" spans="1:19" s="61" customFormat="1" ht="24.75" customHeight="1" thickBot="1">
      <c r="A5" s="182" t="s">
        <v>168</v>
      </c>
      <c r="B5" s="96">
        <f>SUM(B6:B28)</f>
        <v>165548</v>
      </c>
      <c r="C5" s="92">
        <f>SUM(C6:C28)</f>
        <v>130339</v>
      </c>
      <c r="D5" s="93">
        <f>SUM(D6:D28)</f>
        <v>119615</v>
      </c>
      <c r="E5" s="218">
        <f>D5/B5</f>
        <v>0.7225396863749487</v>
      </c>
      <c r="F5" s="94">
        <f>SUM(F6:F28)</f>
        <v>9434</v>
      </c>
      <c r="G5" s="95">
        <f>SUM(G6:G28)</f>
        <v>1140</v>
      </c>
      <c r="H5" s="95">
        <f>SUM(H6:H28)</f>
        <v>47873</v>
      </c>
      <c r="I5" s="95">
        <f>SUM(I6:I28)</f>
        <v>2767</v>
      </c>
      <c r="J5" s="218">
        <f>SUM(H5:I5)/D5</f>
        <v>0.423358274463905</v>
      </c>
      <c r="K5" s="93">
        <f>SUM(K6:K28)</f>
        <v>58401</v>
      </c>
      <c r="L5" s="218">
        <f>K5/D5</f>
        <v>0.488241441290808</v>
      </c>
      <c r="M5" s="82">
        <f aca="true" t="shared" si="0" ref="M5:R5">SUM(M6:M28)</f>
        <v>1066</v>
      </c>
      <c r="N5" s="96">
        <f t="shared" si="0"/>
        <v>29653</v>
      </c>
      <c r="O5" s="93">
        <f t="shared" si="0"/>
        <v>23602</v>
      </c>
      <c r="P5" s="132">
        <f t="shared" si="0"/>
        <v>3967</v>
      </c>
      <c r="Q5" s="97">
        <f t="shared" si="0"/>
        <v>17033</v>
      </c>
      <c r="R5" s="94">
        <f t="shared" si="0"/>
        <v>27533</v>
      </c>
      <c r="S5" s="224">
        <f>R5/(F5+H5-P5)</f>
        <v>0.5161792275965504</v>
      </c>
    </row>
    <row r="6" spans="1:19" s="55" customFormat="1" ht="24.75" customHeight="1">
      <c r="A6" s="104" t="s">
        <v>169</v>
      </c>
      <c r="B6" s="112">
        <v>105525</v>
      </c>
      <c r="C6" s="113">
        <v>76362</v>
      </c>
      <c r="D6" s="83">
        <v>71282</v>
      </c>
      <c r="E6" s="219">
        <v>0.6754986969912343</v>
      </c>
      <c r="F6" s="89">
        <v>2593</v>
      </c>
      <c r="G6" s="91">
        <v>670</v>
      </c>
      <c r="H6" s="91">
        <v>28526</v>
      </c>
      <c r="I6" s="91">
        <v>1167</v>
      </c>
      <c r="J6" s="219">
        <v>0.4165567745012766</v>
      </c>
      <c r="K6" s="83">
        <v>38326</v>
      </c>
      <c r="L6" s="219">
        <v>0.5376672932858225</v>
      </c>
      <c r="M6" s="88">
        <v>474</v>
      </c>
      <c r="N6" s="185">
        <v>12535</v>
      </c>
      <c r="O6" s="83">
        <v>10165</v>
      </c>
      <c r="P6" s="133">
        <v>1124</v>
      </c>
      <c r="Q6" s="90">
        <v>7625</v>
      </c>
      <c r="R6" s="89">
        <v>10692</v>
      </c>
      <c r="S6" s="225">
        <v>0.35645940990165026</v>
      </c>
    </row>
    <row r="7" spans="1:19" s="55" customFormat="1" ht="24.75" customHeight="1">
      <c r="A7" s="105" t="s">
        <v>47</v>
      </c>
      <c r="B7" s="107">
        <v>17853</v>
      </c>
      <c r="C7" s="57">
        <v>13578</v>
      </c>
      <c r="D7" s="84">
        <v>11918</v>
      </c>
      <c r="E7" s="220">
        <v>0.6675628745869041</v>
      </c>
      <c r="F7" s="108">
        <v>756</v>
      </c>
      <c r="G7" s="109">
        <v>34</v>
      </c>
      <c r="H7" s="109">
        <v>5370</v>
      </c>
      <c r="I7" s="109">
        <v>217</v>
      </c>
      <c r="J7" s="220">
        <v>0.4687867091793925</v>
      </c>
      <c r="K7" s="110">
        <v>5541</v>
      </c>
      <c r="L7" s="220">
        <v>0.46492700117469377</v>
      </c>
      <c r="M7" s="127">
        <v>37</v>
      </c>
      <c r="N7" s="186">
        <v>4006</v>
      </c>
      <c r="O7" s="110">
        <v>3181</v>
      </c>
      <c r="P7" s="134">
        <v>599</v>
      </c>
      <c r="Q7" s="111">
        <v>2222</v>
      </c>
      <c r="R7" s="108">
        <v>3015</v>
      </c>
      <c r="S7" s="226">
        <v>0.5455038899945721</v>
      </c>
    </row>
    <row r="8" spans="1:19" s="55" customFormat="1" ht="24.75" customHeight="1">
      <c r="A8" s="106" t="s">
        <v>170</v>
      </c>
      <c r="B8" s="102">
        <v>7163</v>
      </c>
      <c r="C8" s="56">
        <v>7012</v>
      </c>
      <c r="D8" s="85">
        <v>5961</v>
      </c>
      <c r="E8" s="221">
        <v>0.832193215133324</v>
      </c>
      <c r="F8" s="99">
        <v>1197</v>
      </c>
      <c r="G8" s="100">
        <v>14</v>
      </c>
      <c r="H8" s="100">
        <v>2407</v>
      </c>
      <c r="I8" s="100">
        <v>161</v>
      </c>
      <c r="J8" s="221">
        <v>0.43080020130850527</v>
      </c>
      <c r="K8" s="98">
        <v>2182</v>
      </c>
      <c r="L8" s="221">
        <v>0.36604596544203993</v>
      </c>
      <c r="M8" s="128">
        <v>107</v>
      </c>
      <c r="N8" s="187">
        <v>2292</v>
      </c>
      <c r="O8" s="98">
        <v>2227</v>
      </c>
      <c r="P8" s="135">
        <v>509</v>
      </c>
      <c r="Q8" s="101">
        <v>1270</v>
      </c>
      <c r="R8" s="99">
        <v>2574</v>
      </c>
      <c r="S8" s="227">
        <v>0.8316639741518579</v>
      </c>
    </row>
    <row r="9" spans="1:19" s="55" customFormat="1" ht="24.75" customHeight="1">
      <c r="A9" s="105" t="s">
        <v>173</v>
      </c>
      <c r="B9" s="107">
        <v>5602</v>
      </c>
      <c r="C9" s="57">
        <v>4779</v>
      </c>
      <c r="D9" s="84">
        <v>4232</v>
      </c>
      <c r="E9" s="220">
        <v>0.7554444841128168</v>
      </c>
      <c r="F9" s="108">
        <v>949</v>
      </c>
      <c r="G9" s="109">
        <v>14</v>
      </c>
      <c r="H9" s="109">
        <v>1301</v>
      </c>
      <c r="I9" s="109">
        <v>289</v>
      </c>
      <c r="J9" s="220">
        <v>0.3757088846880907</v>
      </c>
      <c r="K9" s="110">
        <v>1679</v>
      </c>
      <c r="L9" s="220">
        <v>0.3967391304347826</v>
      </c>
      <c r="M9" s="127">
        <v>66</v>
      </c>
      <c r="N9" s="186">
        <v>1227</v>
      </c>
      <c r="O9" s="110">
        <v>997</v>
      </c>
      <c r="P9" s="134">
        <v>206</v>
      </c>
      <c r="Q9" s="111">
        <v>809</v>
      </c>
      <c r="R9" s="108">
        <v>1824</v>
      </c>
      <c r="S9" s="226">
        <v>0.8923679060665362</v>
      </c>
    </row>
    <row r="10" spans="1:19" s="55" customFormat="1" ht="24.75" customHeight="1">
      <c r="A10" s="106" t="s">
        <v>171</v>
      </c>
      <c r="B10" s="102">
        <v>5077</v>
      </c>
      <c r="C10" s="56">
        <v>4982</v>
      </c>
      <c r="D10" s="85">
        <v>4442</v>
      </c>
      <c r="E10" s="221">
        <v>0.8749261374827654</v>
      </c>
      <c r="F10" s="99">
        <v>989</v>
      </c>
      <c r="G10" s="100">
        <v>53</v>
      </c>
      <c r="H10" s="100">
        <v>1427</v>
      </c>
      <c r="I10" s="100">
        <v>151</v>
      </c>
      <c r="J10" s="221">
        <v>0.35524538496172897</v>
      </c>
      <c r="K10" s="98">
        <v>1822</v>
      </c>
      <c r="L10" s="221">
        <v>0.410175596578118</v>
      </c>
      <c r="M10" s="128">
        <v>102</v>
      </c>
      <c r="N10" s="187">
        <v>1227</v>
      </c>
      <c r="O10" s="98">
        <v>831</v>
      </c>
      <c r="P10" s="135">
        <v>101</v>
      </c>
      <c r="Q10" s="101">
        <v>699</v>
      </c>
      <c r="R10" s="99">
        <v>1790</v>
      </c>
      <c r="S10" s="227">
        <v>0.7732181425485961</v>
      </c>
    </row>
    <row r="11" spans="1:19" s="55" customFormat="1" ht="24.75" customHeight="1">
      <c r="A11" s="105" t="s">
        <v>172</v>
      </c>
      <c r="B11" s="107">
        <v>4609</v>
      </c>
      <c r="C11" s="57">
        <v>4521</v>
      </c>
      <c r="D11" s="84">
        <v>4250</v>
      </c>
      <c r="E11" s="220">
        <v>0.9221089173356476</v>
      </c>
      <c r="F11" s="108">
        <v>387</v>
      </c>
      <c r="G11" s="109">
        <v>39</v>
      </c>
      <c r="H11" s="109">
        <v>1562</v>
      </c>
      <c r="I11" s="109">
        <v>62</v>
      </c>
      <c r="J11" s="220">
        <v>0.3821176470588235</v>
      </c>
      <c r="K11" s="110">
        <v>2200</v>
      </c>
      <c r="L11" s="220">
        <v>0.5176470588235295</v>
      </c>
      <c r="M11" s="127">
        <v>44</v>
      </c>
      <c r="N11" s="186">
        <v>1516</v>
      </c>
      <c r="O11" s="110">
        <v>1107</v>
      </c>
      <c r="P11" s="134">
        <v>294</v>
      </c>
      <c r="Q11" s="111">
        <v>673</v>
      </c>
      <c r="R11" s="108">
        <v>1104</v>
      </c>
      <c r="S11" s="226">
        <v>0.6670694864048339</v>
      </c>
    </row>
    <row r="12" spans="1:19" s="55" customFormat="1" ht="24.75" customHeight="1">
      <c r="A12" s="106" t="s">
        <v>174</v>
      </c>
      <c r="B12" s="102">
        <v>3128</v>
      </c>
      <c r="C12" s="56">
        <v>3062</v>
      </c>
      <c r="D12" s="85">
        <v>2653</v>
      </c>
      <c r="E12" s="221">
        <v>0.8481457800511509</v>
      </c>
      <c r="F12" s="99">
        <v>538</v>
      </c>
      <c r="G12" s="100">
        <v>28</v>
      </c>
      <c r="H12" s="100">
        <v>1125</v>
      </c>
      <c r="I12" s="100">
        <v>16</v>
      </c>
      <c r="J12" s="221">
        <v>0.43007915567282323</v>
      </c>
      <c r="K12" s="98">
        <v>946</v>
      </c>
      <c r="L12" s="221">
        <v>0.35657745947983416</v>
      </c>
      <c r="M12" s="128">
        <v>3</v>
      </c>
      <c r="N12" s="187">
        <v>1121</v>
      </c>
      <c r="O12" s="98">
        <v>817</v>
      </c>
      <c r="P12" s="135">
        <v>161</v>
      </c>
      <c r="Q12" s="101">
        <v>652</v>
      </c>
      <c r="R12" s="99">
        <v>1193</v>
      </c>
      <c r="S12" s="227">
        <v>0.7942743009320905</v>
      </c>
    </row>
    <row r="13" spans="1:19" s="55" customFormat="1" ht="24.75" customHeight="1">
      <c r="A13" s="105" t="s">
        <v>175</v>
      </c>
      <c r="B13" s="107">
        <v>2830</v>
      </c>
      <c r="C13" s="57">
        <v>2766</v>
      </c>
      <c r="D13" s="84">
        <v>2600</v>
      </c>
      <c r="E13" s="220">
        <v>0.9187279151943463</v>
      </c>
      <c r="F13" s="108">
        <v>353</v>
      </c>
      <c r="G13" s="109">
        <v>80</v>
      </c>
      <c r="H13" s="109">
        <v>850</v>
      </c>
      <c r="I13" s="109">
        <v>103</v>
      </c>
      <c r="J13" s="220">
        <v>0.36653846153846154</v>
      </c>
      <c r="K13" s="110">
        <v>1214</v>
      </c>
      <c r="L13" s="220">
        <v>0.46692307692307694</v>
      </c>
      <c r="M13" s="127">
        <v>10</v>
      </c>
      <c r="N13" s="186">
        <v>817</v>
      </c>
      <c r="O13" s="110">
        <v>542</v>
      </c>
      <c r="P13" s="134">
        <v>130</v>
      </c>
      <c r="Q13" s="111">
        <v>401</v>
      </c>
      <c r="R13" s="108">
        <v>764</v>
      </c>
      <c r="S13" s="226">
        <v>0.712022367194781</v>
      </c>
    </row>
    <row r="14" spans="1:19" s="55" customFormat="1" ht="24.75" customHeight="1">
      <c r="A14" s="106" t="s">
        <v>51</v>
      </c>
      <c r="B14" s="102">
        <v>2468</v>
      </c>
      <c r="C14" s="56">
        <v>2457</v>
      </c>
      <c r="D14" s="85">
        <v>2102</v>
      </c>
      <c r="E14" s="221">
        <v>0.8517017828200972</v>
      </c>
      <c r="F14" s="99">
        <v>173</v>
      </c>
      <c r="G14" s="100">
        <v>7</v>
      </c>
      <c r="H14" s="100">
        <v>1130</v>
      </c>
      <c r="I14" s="100">
        <v>43</v>
      </c>
      <c r="J14" s="221">
        <v>0.5580399619410086</v>
      </c>
      <c r="K14" s="98">
        <v>749</v>
      </c>
      <c r="L14" s="221">
        <v>0.35632730732635587</v>
      </c>
      <c r="M14" s="128">
        <v>36</v>
      </c>
      <c r="N14" s="187">
        <v>1071</v>
      </c>
      <c r="O14" s="98">
        <v>441</v>
      </c>
      <c r="P14" s="135">
        <v>53</v>
      </c>
      <c r="Q14" s="101">
        <v>340</v>
      </c>
      <c r="R14" s="99">
        <v>549</v>
      </c>
      <c r="S14" s="227">
        <v>0.4392</v>
      </c>
    </row>
    <row r="15" spans="1:19" s="55" customFormat="1" ht="24.75" customHeight="1">
      <c r="A15" s="105" t="s">
        <v>177</v>
      </c>
      <c r="B15" s="107">
        <v>2148</v>
      </c>
      <c r="C15" s="57">
        <v>2000</v>
      </c>
      <c r="D15" s="84">
        <v>1682</v>
      </c>
      <c r="E15" s="220">
        <v>0.7830540037243948</v>
      </c>
      <c r="F15" s="108">
        <v>290</v>
      </c>
      <c r="G15" s="109">
        <v>13</v>
      </c>
      <c r="H15" s="109">
        <v>819</v>
      </c>
      <c r="I15" s="109">
        <v>51</v>
      </c>
      <c r="J15" s="220">
        <v>0.5172413793103449</v>
      </c>
      <c r="K15" s="110">
        <v>509</v>
      </c>
      <c r="L15" s="220">
        <v>0.30261593341260407</v>
      </c>
      <c r="M15" s="127">
        <v>35</v>
      </c>
      <c r="N15" s="186">
        <v>771</v>
      </c>
      <c r="O15" s="110">
        <v>576</v>
      </c>
      <c r="P15" s="134">
        <v>140</v>
      </c>
      <c r="Q15" s="111">
        <v>420</v>
      </c>
      <c r="R15" s="108">
        <v>745</v>
      </c>
      <c r="S15" s="226">
        <v>0.7688338493292054</v>
      </c>
    </row>
    <row r="16" spans="1:19" s="55" customFormat="1" ht="24.75" customHeight="1">
      <c r="A16" s="106" t="s">
        <v>178</v>
      </c>
      <c r="B16" s="102">
        <v>1604</v>
      </c>
      <c r="C16" s="56">
        <v>1530</v>
      </c>
      <c r="D16" s="85">
        <v>1484</v>
      </c>
      <c r="E16" s="221">
        <v>0.9251870324189526</v>
      </c>
      <c r="F16" s="99">
        <v>170</v>
      </c>
      <c r="G16" s="100">
        <v>14</v>
      </c>
      <c r="H16" s="100">
        <v>555</v>
      </c>
      <c r="I16" s="100">
        <v>85</v>
      </c>
      <c r="J16" s="221">
        <v>0.431266846361186</v>
      </c>
      <c r="K16" s="98">
        <v>660</v>
      </c>
      <c r="L16" s="221">
        <v>0.444743935309973</v>
      </c>
      <c r="M16" s="128">
        <v>4</v>
      </c>
      <c r="N16" s="187">
        <v>551</v>
      </c>
      <c r="O16" s="98">
        <v>459</v>
      </c>
      <c r="P16" s="135">
        <v>102</v>
      </c>
      <c r="Q16" s="101">
        <v>334</v>
      </c>
      <c r="R16" s="99">
        <v>508</v>
      </c>
      <c r="S16" s="227">
        <v>0.8154093097913323</v>
      </c>
    </row>
    <row r="17" spans="1:19" s="55" customFormat="1" ht="24.75" customHeight="1">
      <c r="A17" s="105" t="s">
        <v>179</v>
      </c>
      <c r="B17" s="107">
        <v>1500</v>
      </c>
      <c r="C17" s="57">
        <v>1469</v>
      </c>
      <c r="D17" s="84">
        <v>1441</v>
      </c>
      <c r="E17" s="220">
        <v>0.9606666666666667</v>
      </c>
      <c r="F17" s="108">
        <v>328</v>
      </c>
      <c r="G17" s="109">
        <v>58</v>
      </c>
      <c r="H17" s="109">
        <v>497</v>
      </c>
      <c r="I17" s="109">
        <v>106</v>
      </c>
      <c r="J17" s="220">
        <v>0.41845940319222763</v>
      </c>
      <c r="K17" s="110">
        <v>452</v>
      </c>
      <c r="L17" s="220">
        <v>0.3136710617626648</v>
      </c>
      <c r="M17" s="127">
        <v>43</v>
      </c>
      <c r="N17" s="186">
        <v>430</v>
      </c>
      <c r="O17" s="110">
        <v>359</v>
      </c>
      <c r="P17" s="134">
        <v>94</v>
      </c>
      <c r="Q17" s="111">
        <v>227</v>
      </c>
      <c r="R17" s="108">
        <v>598</v>
      </c>
      <c r="S17" s="226">
        <v>0.8180574555403557</v>
      </c>
    </row>
    <row r="18" spans="1:19" s="55" customFormat="1" ht="24.75" customHeight="1">
      <c r="A18" s="106" t="s">
        <v>176</v>
      </c>
      <c r="B18" s="102">
        <v>1385</v>
      </c>
      <c r="C18" s="56">
        <v>1304</v>
      </c>
      <c r="D18" s="85">
        <v>1279</v>
      </c>
      <c r="E18" s="221">
        <v>0.9234657039711192</v>
      </c>
      <c r="F18" s="99">
        <v>130</v>
      </c>
      <c r="G18" s="100">
        <v>8</v>
      </c>
      <c r="H18" s="100">
        <v>519</v>
      </c>
      <c r="I18" s="100">
        <v>56</v>
      </c>
      <c r="J18" s="221">
        <v>0.44956997654417513</v>
      </c>
      <c r="K18" s="98">
        <v>566</v>
      </c>
      <c r="L18" s="221">
        <v>0.44253322908522286</v>
      </c>
      <c r="M18" s="128">
        <v>4</v>
      </c>
      <c r="N18" s="187">
        <v>505</v>
      </c>
      <c r="O18" s="98">
        <v>491</v>
      </c>
      <c r="P18" s="135">
        <v>162</v>
      </c>
      <c r="Q18" s="101">
        <v>329</v>
      </c>
      <c r="R18" s="99">
        <v>463</v>
      </c>
      <c r="S18" s="227">
        <v>0.9507186858316222</v>
      </c>
    </row>
    <row r="19" spans="1:19" s="55" customFormat="1" ht="24.75" customHeight="1">
      <c r="A19" s="105" t="s">
        <v>180</v>
      </c>
      <c r="B19" s="107">
        <v>819</v>
      </c>
      <c r="C19" s="57">
        <v>811</v>
      </c>
      <c r="D19" s="84">
        <v>803</v>
      </c>
      <c r="E19" s="220">
        <v>0.9804639804639804</v>
      </c>
      <c r="F19" s="108">
        <v>29</v>
      </c>
      <c r="G19" s="109">
        <v>16</v>
      </c>
      <c r="H19" s="109">
        <v>319</v>
      </c>
      <c r="I19" s="109">
        <v>7</v>
      </c>
      <c r="J19" s="220">
        <v>0.40597758405977585</v>
      </c>
      <c r="K19" s="110">
        <v>432</v>
      </c>
      <c r="L19" s="220">
        <v>0.5379825653798257</v>
      </c>
      <c r="M19" s="127">
        <v>26</v>
      </c>
      <c r="N19" s="186">
        <v>221</v>
      </c>
      <c r="O19" s="110">
        <v>207</v>
      </c>
      <c r="P19" s="134">
        <v>21</v>
      </c>
      <c r="Q19" s="111">
        <v>174</v>
      </c>
      <c r="R19" s="108">
        <v>229</v>
      </c>
      <c r="S19" s="226">
        <v>0.7003058103975535</v>
      </c>
    </row>
    <row r="20" spans="1:19" s="55" customFormat="1" ht="24.75" customHeight="1">
      <c r="A20" s="106" t="s">
        <v>181</v>
      </c>
      <c r="B20" s="102">
        <v>693</v>
      </c>
      <c r="C20" s="56">
        <v>693</v>
      </c>
      <c r="D20" s="85">
        <v>630</v>
      </c>
      <c r="E20" s="221">
        <v>0.9090909090909091</v>
      </c>
      <c r="F20" s="99">
        <v>98</v>
      </c>
      <c r="G20" s="100">
        <v>12</v>
      </c>
      <c r="H20" s="100">
        <v>304</v>
      </c>
      <c r="I20" s="100">
        <v>43</v>
      </c>
      <c r="J20" s="221">
        <v>0.5507936507936508</v>
      </c>
      <c r="K20" s="98">
        <v>173</v>
      </c>
      <c r="L20" s="221">
        <v>0.2746031746031746</v>
      </c>
      <c r="M20" s="128">
        <v>3</v>
      </c>
      <c r="N20" s="187">
        <v>301</v>
      </c>
      <c r="O20" s="98">
        <v>284</v>
      </c>
      <c r="P20" s="135">
        <v>54</v>
      </c>
      <c r="Q20" s="101">
        <v>226</v>
      </c>
      <c r="R20" s="99">
        <v>327</v>
      </c>
      <c r="S20" s="227">
        <v>0.9396551724137931</v>
      </c>
    </row>
    <row r="21" spans="1:19" s="55" customFormat="1" ht="24.75" customHeight="1">
      <c r="A21" s="105" t="s">
        <v>184</v>
      </c>
      <c r="B21" s="107">
        <v>570</v>
      </c>
      <c r="C21" s="57">
        <v>550</v>
      </c>
      <c r="D21" s="84">
        <v>526</v>
      </c>
      <c r="E21" s="220">
        <v>0.9228070175438596</v>
      </c>
      <c r="F21" s="108">
        <v>100</v>
      </c>
      <c r="G21" s="109">
        <v>37</v>
      </c>
      <c r="H21" s="109">
        <v>215</v>
      </c>
      <c r="I21" s="109">
        <v>25</v>
      </c>
      <c r="J21" s="220">
        <v>0.45627376425855515</v>
      </c>
      <c r="K21" s="110">
        <v>149</v>
      </c>
      <c r="L21" s="220">
        <v>0.2832699619771863</v>
      </c>
      <c r="M21" s="127">
        <v>14</v>
      </c>
      <c r="N21" s="186">
        <v>192</v>
      </c>
      <c r="O21" s="110">
        <v>161</v>
      </c>
      <c r="P21" s="134">
        <v>47</v>
      </c>
      <c r="Q21" s="111">
        <v>91</v>
      </c>
      <c r="R21" s="108">
        <v>205</v>
      </c>
      <c r="S21" s="226">
        <v>0.7649253731343284</v>
      </c>
    </row>
    <row r="22" spans="1:19" s="55" customFormat="1" ht="24.75" customHeight="1">
      <c r="A22" s="106" t="s">
        <v>185</v>
      </c>
      <c r="B22" s="102">
        <v>558</v>
      </c>
      <c r="C22" s="56">
        <v>544</v>
      </c>
      <c r="D22" s="85">
        <v>509</v>
      </c>
      <c r="E22" s="221">
        <v>0.9121863799283154</v>
      </c>
      <c r="F22" s="99">
        <v>102</v>
      </c>
      <c r="G22" s="100">
        <v>0</v>
      </c>
      <c r="H22" s="100">
        <v>165</v>
      </c>
      <c r="I22" s="100">
        <v>55</v>
      </c>
      <c r="J22" s="221">
        <v>0.43222003929273084</v>
      </c>
      <c r="K22" s="98">
        <v>187</v>
      </c>
      <c r="L22" s="221">
        <v>0.36738703339882123</v>
      </c>
      <c r="M22" s="128">
        <v>9</v>
      </c>
      <c r="N22" s="187">
        <v>156</v>
      </c>
      <c r="O22" s="98">
        <v>148</v>
      </c>
      <c r="P22" s="135">
        <v>27</v>
      </c>
      <c r="Q22" s="101">
        <v>101</v>
      </c>
      <c r="R22" s="99">
        <v>212</v>
      </c>
      <c r="S22" s="227">
        <v>0.8833333333333333</v>
      </c>
    </row>
    <row r="23" spans="1:19" s="55" customFormat="1" ht="24.75" customHeight="1">
      <c r="A23" s="105" t="s">
        <v>186</v>
      </c>
      <c r="B23" s="107">
        <v>537</v>
      </c>
      <c r="C23" s="57">
        <v>494</v>
      </c>
      <c r="D23" s="84">
        <v>456</v>
      </c>
      <c r="E23" s="220">
        <v>0.8491620111731844</v>
      </c>
      <c r="F23" s="108">
        <v>77</v>
      </c>
      <c r="G23" s="109">
        <v>16</v>
      </c>
      <c r="H23" s="109">
        <v>158</v>
      </c>
      <c r="I23" s="109">
        <v>55</v>
      </c>
      <c r="J23" s="220">
        <v>0.46710526315789475</v>
      </c>
      <c r="K23" s="110">
        <v>150</v>
      </c>
      <c r="L23" s="220">
        <v>0.32894736842105265</v>
      </c>
      <c r="M23" s="127">
        <v>5</v>
      </c>
      <c r="N23" s="186">
        <v>149</v>
      </c>
      <c r="O23" s="110">
        <v>119</v>
      </c>
      <c r="P23" s="134">
        <v>14</v>
      </c>
      <c r="Q23" s="111">
        <v>92</v>
      </c>
      <c r="R23" s="108">
        <v>174</v>
      </c>
      <c r="S23" s="226">
        <v>0.7873303167420814</v>
      </c>
    </row>
    <row r="24" spans="1:19" s="55" customFormat="1" ht="24.75" customHeight="1">
      <c r="A24" s="106" t="s">
        <v>183</v>
      </c>
      <c r="B24" s="102">
        <v>501</v>
      </c>
      <c r="C24" s="56">
        <v>464</v>
      </c>
      <c r="D24" s="85">
        <v>441</v>
      </c>
      <c r="E24" s="221">
        <v>0.8802395209580839</v>
      </c>
      <c r="F24" s="99">
        <v>46</v>
      </c>
      <c r="G24" s="100">
        <v>1</v>
      </c>
      <c r="H24" s="100">
        <v>242</v>
      </c>
      <c r="I24" s="100">
        <v>28</v>
      </c>
      <c r="J24" s="221">
        <v>0.6122448979591837</v>
      </c>
      <c r="K24" s="98">
        <v>124</v>
      </c>
      <c r="L24" s="221">
        <v>0.2811791383219955</v>
      </c>
      <c r="M24" s="128">
        <v>8</v>
      </c>
      <c r="N24" s="187">
        <v>232</v>
      </c>
      <c r="O24" s="98">
        <v>195</v>
      </c>
      <c r="P24" s="135">
        <v>42</v>
      </c>
      <c r="Q24" s="101">
        <v>153</v>
      </c>
      <c r="R24" s="99">
        <v>207</v>
      </c>
      <c r="S24" s="227">
        <v>0.8414634146341463</v>
      </c>
    </row>
    <row r="25" spans="1:19" s="55" customFormat="1" ht="24.75" customHeight="1">
      <c r="A25" s="105" t="s">
        <v>187</v>
      </c>
      <c r="B25" s="107">
        <v>384</v>
      </c>
      <c r="C25" s="57">
        <v>382</v>
      </c>
      <c r="D25" s="84">
        <v>367</v>
      </c>
      <c r="E25" s="220">
        <v>0.9557291666666666</v>
      </c>
      <c r="F25" s="108">
        <v>56</v>
      </c>
      <c r="G25" s="109">
        <v>21</v>
      </c>
      <c r="H25" s="109">
        <v>180</v>
      </c>
      <c r="I25" s="109">
        <v>11</v>
      </c>
      <c r="J25" s="220">
        <v>0.5204359673024523</v>
      </c>
      <c r="K25" s="110">
        <v>99</v>
      </c>
      <c r="L25" s="220">
        <v>0.26975476839237056</v>
      </c>
      <c r="M25" s="127">
        <v>10</v>
      </c>
      <c r="N25" s="186">
        <v>170</v>
      </c>
      <c r="O25" s="110">
        <v>153</v>
      </c>
      <c r="P25" s="134">
        <v>42</v>
      </c>
      <c r="Q25" s="111">
        <v>106</v>
      </c>
      <c r="R25" s="108">
        <v>172</v>
      </c>
      <c r="S25" s="226">
        <v>0.8865979381443299</v>
      </c>
    </row>
    <row r="26" spans="1:19" s="55" customFormat="1" ht="24.75" customHeight="1">
      <c r="A26" s="106" t="s">
        <v>182</v>
      </c>
      <c r="B26" s="102">
        <v>353</v>
      </c>
      <c r="C26" s="56">
        <v>346</v>
      </c>
      <c r="D26" s="85">
        <v>337</v>
      </c>
      <c r="E26" s="221">
        <v>0.9546742209631728</v>
      </c>
      <c r="F26" s="99">
        <v>45</v>
      </c>
      <c r="G26" s="100">
        <v>2</v>
      </c>
      <c r="H26" s="100">
        <v>96</v>
      </c>
      <c r="I26" s="100">
        <v>26</v>
      </c>
      <c r="J26" s="221">
        <v>0.3620178041543027</v>
      </c>
      <c r="K26" s="98">
        <v>168</v>
      </c>
      <c r="L26" s="221">
        <v>0.49851632047477745</v>
      </c>
      <c r="M26" s="128">
        <v>17</v>
      </c>
      <c r="N26" s="187">
        <v>70</v>
      </c>
      <c r="O26" s="98">
        <v>68</v>
      </c>
      <c r="P26" s="135">
        <v>21</v>
      </c>
      <c r="Q26" s="101">
        <v>41</v>
      </c>
      <c r="R26" s="99">
        <v>103</v>
      </c>
      <c r="S26" s="227">
        <v>0.8583333333333333</v>
      </c>
    </row>
    <row r="27" spans="1:19" s="55" customFormat="1" ht="24.75" customHeight="1">
      <c r="A27" s="105" t="s">
        <v>188</v>
      </c>
      <c r="B27" s="107">
        <v>129</v>
      </c>
      <c r="C27" s="57">
        <v>121</v>
      </c>
      <c r="D27" s="84">
        <v>116</v>
      </c>
      <c r="E27" s="220">
        <v>0.8992248062015504</v>
      </c>
      <c r="F27" s="108">
        <v>13</v>
      </c>
      <c r="G27" s="109">
        <v>3</v>
      </c>
      <c r="H27" s="109">
        <v>51</v>
      </c>
      <c r="I27" s="109">
        <v>10</v>
      </c>
      <c r="J27" s="220">
        <v>0.5258620689655172</v>
      </c>
      <c r="K27" s="110">
        <v>39</v>
      </c>
      <c r="L27" s="220">
        <v>0.33620689655172414</v>
      </c>
      <c r="M27" s="127">
        <v>7</v>
      </c>
      <c r="N27" s="186">
        <v>43</v>
      </c>
      <c r="O27" s="110">
        <v>40</v>
      </c>
      <c r="P27" s="134">
        <v>7</v>
      </c>
      <c r="Q27" s="111">
        <v>31</v>
      </c>
      <c r="R27" s="108">
        <v>51</v>
      </c>
      <c r="S27" s="226">
        <v>0.8947368421052632</v>
      </c>
    </row>
    <row r="28" spans="1:19" s="55" customFormat="1" ht="24.75" customHeight="1" thickBot="1">
      <c r="A28" s="115" t="s">
        <v>189</v>
      </c>
      <c r="B28" s="181">
        <v>112</v>
      </c>
      <c r="C28" s="121">
        <v>112</v>
      </c>
      <c r="D28" s="86">
        <v>104</v>
      </c>
      <c r="E28" s="222">
        <v>0.9285714285714286</v>
      </c>
      <c r="F28" s="122">
        <v>15</v>
      </c>
      <c r="G28" s="123">
        <v>0</v>
      </c>
      <c r="H28" s="123">
        <v>55</v>
      </c>
      <c r="I28" s="123">
        <v>0</v>
      </c>
      <c r="J28" s="222">
        <v>0.5288461538461539</v>
      </c>
      <c r="K28" s="124">
        <v>34</v>
      </c>
      <c r="L28" s="222">
        <v>0.3269230769230769</v>
      </c>
      <c r="M28" s="129">
        <v>2</v>
      </c>
      <c r="N28" s="188">
        <v>50</v>
      </c>
      <c r="O28" s="124">
        <v>34</v>
      </c>
      <c r="P28" s="136">
        <v>17</v>
      </c>
      <c r="Q28" s="126">
        <v>17</v>
      </c>
      <c r="R28" s="122">
        <v>34</v>
      </c>
      <c r="S28" s="228">
        <v>0.6415094339622641</v>
      </c>
    </row>
    <row r="29" spans="2:14" ht="12.75">
      <c r="B29" s="54"/>
      <c r="C29" s="55"/>
      <c r="D29" s="55"/>
      <c r="E29" s="58"/>
      <c r="F29" s="55"/>
      <c r="G29" s="55"/>
      <c r="H29" s="55"/>
      <c r="I29" s="55"/>
      <c r="J29" s="55"/>
      <c r="K29" s="55"/>
      <c r="L29" s="55"/>
      <c r="M29" s="55"/>
      <c r="N29" s="55"/>
    </row>
    <row r="30" spans="3:8" ht="12.75">
      <c r="C30" s="59"/>
      <c r="H30" s="81"/>
    </row>
    <row r="31" ht="12.75">
      <c r="B31" s="59"/>
    </row>
    <row r="33" ht="12.75">
      <c r="A33" s="59"/>
    </row>
    <row r="34" ht="12.75">
      <c r="B34" s="59"/>
    </row>
    <row r="35" ht="12.75">
      <c r="C35" s="60"/>
    </row>
    <row r="36" ht="12.75">
      <c r="C36" s="60"/>
    </row>
  </sheetData>
  <sheetProtection/>
  <mergeCells count="11">
    <mergeCell ref="M2:M3"/>
    <mergeCell ref="N2:Q2"/>
    <mergeCell ref="A2:A4"/>
    <mergeCell ref="A1:S1"/>
    <mergeCell ref="B2:B3"/>
    <mergeCell ref="C2:C3"/>
    <mergeCell ref="D2:D3"/>
    <mergeCell ref="E2:E3"/>
    <mergeCell ref="R2:R3"/>
    <mergeCell ref="S2:S3"/>
    <mergeCell ref="F2:L2"/>
  </mergeCells>
  <printOptions horizontalCentered="1"/>
  <pageMargins left="0.7874015748031497" right="0.7874015748031497" top="0.6299212598425197" bottom="0.3937007874015748" header="0.31496062992125984" footer="0.31496062992125984"/>
  <pageSetup fitToHeight="1" fitToWidth="1" horizontalDpi="600" verticalDpi="600" orientation="landscape" paperSize="9" scale="63" r:id="rId1"/>
  <headerFooter alignWithMargins="0">
    <oddHeader>&amp;LDHUP/DALO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18.140625" style="53" customWidth="1"/>
    <col min="2" max="2" width="11.140625" style="53" customWidth="1"/>
    <col min="3" max="3" width="10.57421875" style="53" customWidth="1"/>
    <col min="4" max="4" width="10.421875" style="53" customWidth="1"/>
    <col min="5" max="5" width="9.421875" style="53" customWidth="1"/>
    <col min="6" max="7" width="10.140625" style="53" customWidth="1"/>
    <col min="8" max="8" width="9.7109375" style="53" customWidth="1"/>
    <col min="9" max="9" width="9.8515625" style="53" customWidth="1"/>
    <col min="10" max="10" width="9.57421875" style="53" customWidth="1"/>
    <col min="11" max="11" width="9.00390625" style="53" customWidth="1"/>
    <col min="12" max="13" width="10.00390625" style="53" customWidth="1"/>
    <col min="14" max="14" width="9.57421875" style="53" customWidth="1"/>
    <col min="15" max="15" width="9.7109375" style="53" customWidth="1"/>
    <col min="16" max="16" width="9.421875" style="53" customWidth="1"/>
    <col min="17" max="17" width="13.7109375" style="53" customWidth="1"/>
    <col min="18" max="16384" width="11.421875" style="53" customWidth="1"/>
  </cols>
  <sheetData>
    <row r="1" spans="1:17" ht="30" customHeight="1" thickBot="1">
      <c r="A1" s="333" t="s">
        <v>267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</row>
    <row r="2" spans="1:17" ht="27.75" customHeight="1">
      <c r="A2" s="330" t="s">
        <v>165</v>
      </c>
      <c r="B2" s="337" t="s">
        <v>258</v>
      </c>
      <c r="C2" s="339" t="s">
        <v>167</v>
      </c>
      <c r="D2" s="355" t="s">
        <v>244</v>
      </c>
      <c r="E2" s="343" t="s">
        <v>256</v>
      </c>
      <c r="F2" s="303" t="s">
        <v>191</v>
      </c>
      <c r="G2" s="304"/>
      <c r="H2" s="304"/>
      <c r="I2" s="304"/>
      <c r="J2" s="304"/>
      <c r="K2" s="305"/>
      <c r="L2" s="361" t="s">
        <v>211</v>
      </c>
      <c r="M2" s="358" t="s">
        <v>215</v>
      </c>
      <c r="N2" s="359"/>
      <c r="O2" s="360"/>
      <c r="P2" s="354" t="s">
        <v>208</v>
      </c>
      <c r="Q2" s="357" t="s">
        <v>249</v>
      </c>
    </row>
    <row r="3" spans="1:17" ht="81.75" customHeight="1">
      <c r="A3" s="331"/>
      <c r="B3" s="338"/>
      <c r="C3" s="340"/>
      <c r="D3" s="356"/>
      <c r="E3" s="344"/>
      <c r="F3" s="68" t="s">
        <v>210</v>
      </c>
      <c r="G3" s="70" t="s">
        <v>197</v>
      </c>
      <c r="H3" s="72" t="s">
        <v>204</v>
      </c>
      <c r="I3" s="79" t="s">
        <v>247</v>
      </c>
      <c r="J3" s="76" t="s">
        <v>194</v>
      </c>
      <c r="K3" s="74" t="s">
        <v>248</v>
      </c>
      <c r="L3" s="362"/>
      <c r="M3" s="131" t="s">
        <v>206</v>
      </c>
      <c r="N3" s="130" t="s">
        <v>207</v>
      </c>
      <c r="O3" s="65" t="s">
        <v>209</v>
      </c>
      <c r="P3" s="346"/>
      <c r="Q3" s="348"/>
    </row>
    <row r="4" spans="1:17" ht="28.5" customHeight="1" thickBot="1">
      <c r="A4" s="332"/>
      <c r="B4" s="67">
        <v>1</v>
      </c>
      <c r="C4" s="63">
        <v>2</v>
      </c>
      <c r="D4" s="77">
        <v>3</v>
      </c>
      <c r="E4" s="179" t="s">
        <v>236</v>
      </c>
      <c r="F4" s="69">
        <v>5</v>
      </c>
      <c r="G4" s="71">
        <v>6</v>
      </c>
      <c r="H4" s="71">
        <v>7</v>
      </c>
      <c r="I4" s="80" t="s">
        <v>237</v>
      </c>
      <c r="J4" s="77">
        <v>9</v>
      </c>
      <c r="K4" s="75" t="s">
        <v>205</v>
      </c>
      <c r="L4" s="64">
        <v>11</v>
      </c>
      <c r="M4" s="78">
        <v>12</v>
      </c>
      <c r="N4" s="87">
        <v>13</v>
      </c>
      <c r="O4" s="66">
        <v>14</v>
      </c>
      <c r="P4" s="78" t="s">
        <v>212</v>
      </c>
      <c r="Q4" s="180" t="s">
        <v>265</v>
      </c>
    </row>
    <row r="5" spans="1:17" s="61" customFormat="1" ht="24.75" customHeight="1" thickBot="1">
      <c r="A5" s="103" t="s">
        <v>168</v>
      </c>
      <c r="B5" s="96">
        <f>SUM(B6:B28)</f>
        <v>16534</v>
      </c>
      <c r="C5" s="92">
        <f>SUM(C6:C28)</f>
        <v>13718</v>
      </c>
      <c r="D5" s="93">
        <f>SUM(D6:D28)</f>
        <v>13178</v>
      </c>
      <c r="E5" s="229">
        <f>D5/B5</f>
        <v>0.7970243135357445</v>
      </c>
      <c r="F5" s="94">
        <f>SUM(F6:F28)</f>
        <v>822</v>
      </c>
      <c r="G5" s="95">
        <f>SUM(G6:G28)</f>
        <v>304</v>
      </c>
      <c r="H5" s="95">
        <f>SUM(H6:H28)</f>
        <v>5681</v>
      </c>
      <c r="I5" s="300">
        <f>SUM(H5)/D5</f>
        <v>0.4310972833510396</v>
      </c>
      <c r="J5" s="93">
        <f>SUM(J6:J28)</f>
        <v>6371</v>
      </c>
      <c r="K5" s="229">
        <f>J5/D5</f>
        <v>0.4834572772803157</v>
      </c>
      <c r="L5" s="82">
        <f>SUM(L6:L28)</f>
        <v>2767</v>
      </c>
      <c r="M5" s="94">
        <f>SUM(M6:M28)</f>
        <v>4645</v>
      </c>
      <c r="N5" s="132">
        <f>SUM(N6:N28)</f>
        <v>1576</v>
      </c>
      <c r="O5" s="97">
        <f>SUM(O6:O28)</f>
        <v>2128</v>
      </c>
      <c r="P5" s="94">
        <f>SUM(P6:P28)</f>
        <v>2950</v>
      </c>
      <c r="Q5" s="229">
        <f>P5/(F5+H5+L5-N5)</f>
        <v>0.3834156485573174</v>
      </c>
    </row>
    <row r="6" spans="1:17" s="55" customFormat="1" ht="24.75" customHeight="1">
      <c r="A6" s="104" t="s">
        <v>169</v>
      </c>
      <c r="B6" s="117">
        <v>12519</v>
      </c>
      <c r="C6" s="113">
        <v>10081</v>
      </c>
      <c r="D6" s="83">
        <v>9727</v>
      </c>
      <c r="E6" s="230">
        <v>0.7769789919322629</v>
      </c>
      <c r="F6" s="89">
        <v>392</v>
      </c>
      <c r="G6" s="91">
        <v>254</v>
      </c>
      <c r="H6" s="91">
        <v>3787</v>
      </c>
      <c r="I6" s="258">
        <v>0.38932867276652616</v>
      </c>
      <c r="J6" s="83">
        <v>5294</v>
      </c>
      <c r="K6" s="230">
        <v>0.5442582502313149</v>
      </c>
      <c r="L6" s="91">
        <v>1167</v>
      </c>
      <c r="M6" s="89">
        <v>2160</v>
      </c>
      <c r="N6" s="133">
        <v>632</v>
      </c>
      <c r="O6" s="90">
        <v>1051</v>
      </c>
      <c r="P6" s="89">
        <v>1443</v>
      </c>
      <c r="Q6" s="230">
        <v>0.3061094611794654</v>
      </c>
    </row>
    <row r="7" spans="1:17" s="55" customFormat="1" ht="24.75" customHeight="1">
      <c r="A7" s="105" t="s">
        <v>170</v>
      </c>
      <c r="B7" s="118">
        <v>1397</v>
      </c>
      <c r="C7" s="57">
        <v>1362</v>
      </c>
      <c r="D7" s="84">
        <v>1293</v>
      </c>
      <c r="E7" s="226">
        <v>0.9255547602004295</v>
      </c>
      <c r="F7" s="108">
        <v>230</v>
      </c>
      <c r="G7" s="109">
        <v>1</v>
      </c>
      <c r="H7" s="109">
        <v>736</v>
      </c>
      <c r="I7" s="220">
        <v>0.5692188708430008</v>
      </c>
      <c r="J7" s="110">
        <v>326</v>
      </c>
      <c r="K7" s="226">
        <v>0.25212683681361175</v>
      </c>
      <c r="L7" s="109">
        <v>161</v>
      </c>
      <c r="M7" s="108">
        <v>652</v>
      </c>
      <c r="N7" s="134">
        <v>236</v>
      </c>
      <c r="O7" s="111">
        <v>358</v>
      </c>
      <c r="P7" s="108">
        <v>588</v>
      </c>
      <c r="Q7" s="226">
        <v>0.6599326599326599</v>
      </c>
    </row>
    <row r="8" spans="1:17" s="55" customFormat="1" ht="24.75" customHeight="1">
      <c r="A8" s="106" t="s">
        <v>173</v>
      </c>
      <c r="B8" s="119">
        <v>649</v>
      </c>
      <c r="C8" s="56">
        <v>445</v>
      </c>
      <c r="D8" s="85">
        <v>418</v>
      </c>
      <c r="E8" s="231">
        <v>0.6440677966101694</v>
      </c>
      <c r="F8" s="99">
        <v>40</v>
      </c>
      <c r="G8" s="100">
        <v>2</v>
      </c>
      <c r="H8" s="100">
        <v>256</v>
      </c>
      <c r="I8" s="301">
        <v>0.6124401913875598</v>
      </c>
      <c r="J8" s="98">
        <v>120</v>
      </c>
      <c r="K8" s="231">
        <v>0.28708133971291866</v>
      </c>
      <c r="L8" s="114">
        <v>289</v>
      </c>
      <c r="M8" s="99">
        <v>507</v>
      </c>
      <c r="N8" s="135">
        <v>211</v>
      </c>
      <c r="O8" s="101">
        <v>205</v>
      </c>
      <c r="P8" s="99">
        <v>245</v>
      </c>
      <c r="Q8" s="231">
        <v>0.6550802139037433</v>
      </c>
    </row>
    <row r="9" spans="1:17" s="55" customFormat="1" ht="24.75" customHeight="1">
      <c r="A9" s="105" t="s">
        <v>174</v>
      </c>
      <c r="B9" s="118">
        <v>295</v>
      </c>
      <c r="C9" s="57">
        <v>279</v>
      </c>
      <c r="D9" s="84">
        <v>267</v>
      </c>
      <c r="E9" s="226">
        <v>0.9050847457627119</v>
      </c>
      <c r="F9" s="108">
        <v>23</v>
      </c>
      <c r="G9" s="109">
        <v>1</v>
      </c>
      <c r="H9" s="109">
        <v>184</v>
      </c>
      <c r="I9" s="220">
        <v>0.6891385767790262</v>
      </c>
      <c r="J9" s="110">
        <v>59</v>
      </c>
      <c r="K9" s="226">
        <v>0.2209737827715356</v>
      </c>
      <c r="L9" s="116">
        <v>16</v>
      </c>
      <c r="M9" s="108">
        <v>180</v>
      </c>
      <c r="N9" s="134">
        <v>16</v>
      </c>
      <c r="O9" s="111">
        <v>60</v>
      </c>
      <c r="P9" s="108">
        <v>83</v>
      </c>
      <c r="Q9" s="226">
        <v>0.40096618357487923</v>
      </c>
    </row>
    <row r="10" spans="1:17" s="55" customFormat="1" ht="24.75" customHeight="1">
      <c r="A10" s="106" t="s">
        <v>176</v>
      </c>
      <c r="B10" s="119">
        <v>209</v>
      </c>
      <c r="C10" s="56">
        <v>126</v>
      </c>
      <c r="D10" s="85">
        <v>124</v>
      </c>
      <c r="E10" s="231">
        <v>0.5933014354066986</v>
      </c>
      <c r="F10" s="99">
        <v>13</v>
      </c>
      <c r="G10" s="100">
        <v>0</v>
      </c>
      <c r="H10" s="100">
        <v>46</v>
      </c>
      <c r="I10" s="301">
        <v>0.3709677419354839</v>
      </c>
      <c r="J10" s="98">
        <v>65</v>
      </c>
      <c r="K10" s="231">
        <v>0.5241935483870968</v>
      </c>
      <c r="L10" s="114">
        <v>56</v>
      </c>
      <c r="M10" s="99">
        <v>91</v>
      </c>
      <c r="N10" s="135">
        <v>57</v>
      </c>
      <c r="O10" s="101">
        <v>32</v>
      </c>
      <c r="P10" s="99">
        <v>45</v>
      </c>
      <c r="Q10" s="231">
        <v>0.7758620689655172</v>
      </c>
    </row>
    <row r="11" spans="1:17" s="55" customFormat="1" ht="24.75" customHeight="1">
      <c r="A11" s="105" t="s">
        <v>171</v>
      </c>
      <c r="B11" s="118">
        <v>203</v>
      </c>
      <c r="C11" s="57">
        <v>202</v>
      </c>
      <c r="D11" s="84">
        <v>199</v>
      </c>
      <c r="E11" s="226">
        <v>0.9802955665024631</v>
      </c>
      <c r="F11" s="108">
        <v>13</v>
      </c>
      <c r="G11" s="109">
        <v>0</v>
      </c>
      <c r="H11" s="109">
        <v>67</v>
      </c>
      <c r="I11" s="220">
        <v>0.33668341708542715</v>
      </c>
      <c r="J11" s="110">
        <v>119</v>
      </c>
      <c r="K11" s="226">
        <v>0.5979899497487438</v>
      </c>
      <c r="L11" s="116">
        <v>151</v>
      </c>
      <c r="M11" s="108">
        <v>133</v>
      </c>
      <c r="N11" s="134">
        <v>85</v>
      </c>
      <c r="O11" s="111">
        <v>46</v>
      </c>
      <c r="P11" s="108">
        <v>59</v>
      </c>
      <c r="Q11" s="226">
        <v>0.4041095890410959</v>
      </c>
    </row>
    <row r="12" spans="1:17" s="55" customFormat="1" ht="24.75" customHeight="1">
      <c r="A12" s="106" t="s">
        <v>177</v>
      </c>
      <c r="B12" s="119">
        <v>186</v>
      </c>
      <c r="C12" s="56">
        <v>181</v>
      </c>
      <c r="D12" s="85">
        <v>175</v>
      </c>
      <c r="E12" s="231">
        <v>0.9408602150537635</v>
      </c>
      <c r="F12" s="99">
        <v>20</v>
      </c>
      <c r="G12" s="100">
        <v>20</v>
      </c>
      <c r="H12" s="100">
        <v>113</v>
      </c>
      <c r="I12" s="301">
        <v>0.6457142857142857</v>
      </c>
      <c r="J12" s="98">
        <v>22</v>
      </c>
      <c r="K12" s="231">
        <v>0.12571428571428572</v>
      </c>
      <c r="L12" s="114">
        <v>51</v>
      </c>
      <c r="M12" s="99">
        <v>87</v>
      </c>
      <c r="N12" s="135">
        <v>26</v>
      </c>
      <c r="O12" s="101">
        <v>60</v>
      </c>
      <c r="P12" s="99">
        <v>80</v>
      </c>
      <c r="Q12" s="231">
        <v>0.5063291139240507</v>
      </c>
    </row>
    <row r="13" spans="1:17" s="55" customFormat="1" ht="24.75" customHeight="1">
      <c r="A13" s="105" t="s">
        <v>175</v>
      </c>
      <c r="B13" s="118">
        <v>183</v>
      </c>
      <c r="C13" s="57">
        <v>177</v>
      </c>
      <c r="D13" s="84">
        <v>144</v>
      </c>
      <c r="E13" s="226">
        <v>0.7868852459016393</v>
      </c>
      <c r="F13" s="108">
        <v>22</v>
      </c>
      <c r="G13" s="109">
        <v>1</v>
      </c>
      <c r="H13" s="109">
        <v>88</v>
      </c>
      <c r="I13" s="220">
        <v>0.6111111111111112</v>
      </c>
      <c r="J13" s="110">
        <v>33</v>
      </c>
      <c r="K13" s="226">
        <v>0.22916666666666666</v>
      </c>
      <c r="L13" s="116">
        <v>103</v>
      </c>
      <c r="M13" s="108">
        <v>76</v>
      </c>
      <c r="N13" s="134">
        <v>9</v>
      </c>
      <c r="O13" s="111">
        <v>67</v>
      </c>
      <c r="P13" s="108">
        <v>89</v>
      </c>
      <c r="Q13" s="226">
        <v>0.4362745098039216</v>
      </c>
    </row>
    <row r="14" spans="1:17" s="55" customFormat="1" ht="24.75" customHeight="1">
      <c r="A14" s="106" t="s">
        <v>178</v>
      </c>
      <c r="B14" s="119">
        <v>164</v>
      </c>
      <c r="C14" s="56">
        <v>162</v>
      </c>
      <c r="D14" s="85">
        <v>151</v>
      </c>
      <c r="E14" s="231">
        <v>0.9207317073170732</v>
      </c>
      <c r="F14" s="99">
        <v>15</v>
      </c>
      <c r="G14" s="100">
        <v>0</v>
      </c>
      <c r="H14" s="100">
        <v>90</v>
      </c>
      <c r="I14" s="301">
        <v>0.5960264900662252</v>
      </c>
      <c r="J14" s="98">
        <v>46</v>
      </c>
      <c r="K14" s="231">
        <v>0.304635761589404</v>
      </c>
      <c r="L14" s="114">
        <v>85</v>
      </c>
      <c r="M14" s="99">
        <v>130</v>
      </c>
      <c r="N14" s="135">
        <v>71</v>
      </c>
      <c r="O14" s="101">
        <v>56</v>
      </c>
      <c r="P14" s="99">
        <v>71</v>
      </c>
      <c r="Q14" s="231">
        <v>0.5966386554621849</v>
      </c>
    </row>
    <row r="15" spans="1:17" s="55" customFormat="1" ht="24.75" customHeight="1">
      <c r="A15" s="105" t="s">
        <v>47</v>
      </c>
      <c r="B15" s="118">
        <v>159</v>
      </c>
      <c r="C15" s="57">
        <v>159</v>
      </c>
      <c r="D15" s="84">
        <v>151</v>
      </c>
      <c r="E15" s="226">
        <v>0.949685534591195</v>
      </c>
      <c r="F15" s="108">
        <v>4</v>
      </c>
      <c r="G15" s="109">
        <v>1</v>
      </c>
      <c r="H15" s="109">
        <v>99</v>
      </c>
      <c r="I15" s="220">
        <v>0.6556291390728477</v>
      </c>
      <c r="J15" s="110">
        <v>47</v>
      </c>
      <c r="K15" s="226">
        <v>0.31125827814569534</v>
      </c>
      <c r="L15" s="116">
        <v>217</v>
      </c>
      <c r="M15" s="108">
        <v>193</v>
      </c>
      <c r="N15" s="134">
        <v>43</v>
      </c>
      <c r="O15" s="111">
        <v>37</v>
      </c>
      <c r="P15" s="108">
        <v>41</v>
      </c>
      <c r="Q15" s="226">
        <v>0.148014440433213</v>
      </c>
    </row>
    <row r="16" spans="1:17" s="55" customFormat="1" ht="24.75" customHeight="1">
      <c r="A16" s="106" t="s">
        <v>172</v>
      </c>
      <c r="B16" s="119">
        <v>154</v>
      </c>
      <c r="C16" s="56">
        <v>153</v>
      </c>
      <c r="D16" s="85">
        <v>144</v>
      </c>
      <c r="E16" s="231">
        <v>0.935064935064935</v>
      </c>
      <c r="F16" s="99">
        <v>6</v>
      </c>
      <c r="G16" s="100">
        <v>0</v>
      </c>
      <c r="H16" s="100">
        <v>48</v>
      </c>
      <c r="I16" s="301">
        <v>0.3333333333333333</v>
      </c>
      <c r="J16" s="98">
        <v>90</v>
      </c>
      <c r="K16" s="231">
        <v>0.625</v>
      </c>
      <c r="L16" s="114">
        <v>62</v>
      </c>
      <c r="M16" s="99">
        <v>75</v>
      </c>
      <c r="N16" s="135">
        <v>39</v>
      </c>
      <c r="O16" s="101">
        <v>32</v>
      </c>
      <c r="P16" s="99">
        <v>38</v>
      </c>
      <c r="Q16" s="231">
        <v>0.4935064935064935</v>
      </c>
    </row>
    <row r="17" spans="1:17" s="55" customFormat="1" ht="24.75" customHeight="1">
      <c r="A17" s="105" t="s">
        <v>179</v>
      </c>
      <c r="B17" s="118">
        <v>116</v>
      </c>
      <c r="C17" s="57">
        <v>100</v>
      </c>
      <c r="D17" s="84">
        <v>99</v>
      </c>
      <c r="E17" s="226">
        <v>0.853448275862069</v>
      </c>
      <c r="F17" s="108">
        <v>14</v>
      </c>
      <c r="G17" s="109">
        <v>3</v>
      </c>
      <c r="H17" s="109">
        <v>61</v>
      </c>
      <c r="I17" s="220">
        <v>0.6161616161616161</v>
      </c>
      <c r="J17" s="110">
        <v>21</v>
      </c>
      <c r="K17" s="226">
        <v>0.21212121212121213</v>
      </c>
      <c r="L17" s="116">
        <v>106</v>
      </c>
      <c r="M17" s="108">
        <v>109</v>
      </c>
      <c r="N17" s="134">
        <v>48</v>
      </c>
      <c r="O17" s="111">
        <v>36</v>
      </c>
      <c r="P17" s="108">
        <v>50</v>
      </c>
      <c r="Q17" s="226">
        <v>0.37593984962406013</v>
      </c>
    </row>
    <row r="18" spans="1:17" s="55" customFormat="1" ht="24.75" customHeight="1">
      <c r="A18" s="106" t="s">
        <v>182</v>
      </c>
      <c r="B18" s="119">
        <v>65</v>
      </c>
      <c r="C18" s="56">
        <v>64</v>
      </c>
      <c r="D18" s="85">
        <v>64</v>
      </c>
      <c r="E18" s="231">
        <v>0.9846153846153847</v>
      </c>
      <c r="F18" s="99">
        <v>7</v>
      </c>
      <c r="G18" s="100">
        <v>2</v>
      </c>
      <c r="H18" s="100">
        <v>26</v>
      </c>
      <c r="I18" s="301">
        <v>0.40625</v>
      </c>
      <c r="J18" s="98">
        <v>29</v>
      </c>
      <c r="K18" s="231">
        <v>0.453125</v>
      </c>
      <c r="L18" s="114">
        <v>26</v>
      </c>
      <c r="M18" s="99">
        <v>41</v>
      </c>
      <c r="N18" s="135">
        <v>24</v>
      </c>
      <c r="O18" s="101">
        <v>7</v>
      </c>
      <c r="P18" s="99">
        <v>14</v>
      </c>
      <c r="Q18" s="231">
        <v>0.4</v>
      </c>
    </row>
    <row r="19" spans="1:17" s="55" customFormat="1" ht="24.75" customHeight="1">
      <c r="A19" s="105" t="s">
        <v>183</v>
      </c>
      <c r="B19" s="118">
        <v>42</v>
      </c>
      <c r="C19" s="57">
        <v>37</v>
      </c>
      <c r="D19" s="84">
        <v>37</v>
      </c>
      <c r="E19" s="226">
        <v>0.8809523809523809</v>
      </c>
      <c r="F19" s="108">
        <v>1</v>
      </c>
      <c r="G19" s="109">
        <v>2</v>
      </c>
      <c r="H19" s="109">
        <v>5</v>
      </c>
      <c r="I19" s="220">
        <v>0.13513513513513514</v>
      </c>
      <c r="J19" s="110">
        <v>29</v>
      </c>
      <c r="K19" s="226">
        <v>0.7837837837837838</v>
      </c>
      <c r="L19" s="116">
        <v>28</v>
      </c>
      <c r="M19" s="108">
        <v>7</v>
      </c>
      <c r="N19" s="134">
        <v>4</v>
      </c>
      <c r="O19" s="111">
        <v>2</v>
      </c>
      <c r="P19" s="108">
        <v>3</v>
      </c>
      <c r="Q19" s="226">
        <v>0.1</v>
      </c>
    </row>
    <row r="20" spans="1:17" s="55" customFormat="1" ht="24.75" customHeight="1">
      <c r="A20" s="106" t="s">
        <v>51</v>
      </c>
      <c r="B20" s="119">
        <v>36</v>
      </c>
      <c r="C20" s="56">
        <v>36</v>
      </c>
      <c r="D20" s="85">
        <v>36</v>
      </c>
      <c r="E20" s="231">
        <v>1</v>
      </c>
      <c r="F20" s="99">
        <v>3</v>
      </c>
      <c r="G20" s="100">
        <v>0</v>
      </c>
      <c r="H20" s="100">
        <v>8</v>
      </c>
      <c r="I20" s="301">
        <v>0.2222222222222222</v>
      </c>
      <c r="J20" s="98">
        <v>25</v>
      </c>
      <c r="K20" s="231">
        <v>0.6944444444444444</v>
      </c>
      <c r="L20" s="114">
        <v>43</v>
      </c>
      <c r="M20" s="99">
        <v>20</v>
      </c>
      <c r="N20" s="135">
        <v>3</v>
      </c>
      <c r="O20" s="101">
        <v>15</v>
      </c>
      <c r="P20" s="99">
        <v>18</v>
      </c>
      <c r="Q20" s="231">
        <v>0.35294117647058826</v>
      </c>
    </row>
    <row r="21" spans="1:17" s="55" customFormat="1" ht="24.75" customHeight="1">
      <c r="A21" s="105" t="s">
        <v>184</v>
      </c>
      <c r="B21" s="118">
        <v>32</v>
      </c>
      <c r="C21" s="57">
        <v>32</v>
      </c>
      <c r="D21" s="84">
        <v>32</v>
      </c>
      <c r="E21" s="226">
        <v>1</v>
      </c>
      <c r="F21" s="108">
        <v>7</v>
      </c>
      <c r="G21" s="109">
        <v>1</v>
      </c>
      <c r="H21" s="109">
        <v>13</v>
      </c>
      <c r="I21" s="220">
        <v>0.40625</v>
      </c>
      <c r="J21" s="110">
        <v>11</v>
      </c>
      <c r="K21" s="226">
        <v>0.34375</v>
      </c>
      <c r="L21" s="116">
        <v>25</v>
      </c>
      <c r="M21" s="108">
        <v>29</v>
      </c>
      <c r="N21" s="134">
        <v>12</v>
      </c>
      <c r="O21" s="111">
        <v>14</v>
      </c>
      <c r="P21" s="108">
        <v>21</v>
      </c>
      <c r="Q21" s="226">
        <v>0.6363636363636364</v>
      </c>
    </row>
    <row r="22" spans="1:17" s="55" customFormat="1" ht="24.75" customHeight="1">
      <c r="A22" s="106" t="s">
        <v>186</v>
      </c>
      <c r="B22" s="119">
        <v>24</v>
      </c>
      <c r="C22" s="56">
        <v>24</v>
      </c>
      <c r="D22" s="85">
        <v>24</v>
      </c>
      <c r="E22" s="231">
        <v>1</v>
      </c>
      <c r="F22" s="99">
        <v>3</v>
      </c>
      <c r="G22" s="100">
        <v>6</v>
      </c>
      <c r="H22" s="100">
        <v>12</v>
      </c>
      <c r="I22" s="301">
        <v>0.5</v>
      </c>
      <c r="J22" s="98">
        <v>3</v>
      </c>
      <c r="K22" s="231">
        <v>0.125</v>
      </c>
      <c r="L22" s="114">
        <v>55</v>
      </c>
      <c r="M22" s="99">
        <v>56</v>
      </c>
      <c r="N22" s="135">
        <v>24</v>
      </c>
      <c r="O22" s="101">
        <v>10</v>
      </c>
      <c r="P22" s="99">
        <v>13</v>
      </c>
      <c r="Q22" s="231">
        <v>0.2826086956521739</v>
      </c>
    </row>
    <row r="23" spans="1:17" s="55" customFormat="1" ht="24.75" customHeight="1">
      <c r="A23" s="105" t="s">
        <v>181</v>
      </c>
      <c r="B23" s="118">
        <v>24</v>
      </c>
      <c r="C23" s="57">
        <v>24</v>
      </c>
      <c r="D23" s="84">
        <v>24</v>
      </c>
      <c r="E23" s="226">
        <v>1</v>
      </c>
      <c r="F23" s="108">
        <v>1</v>
      </c>
      <c r="G23" s="109">
        <v>4</v>
      </c>
      <c r="H23" s="109">
        <v>10</v>
      </c>
      <c r="I23" s="220">
        <v>0.4166666666666667</v>
      </c>
      <c r="J23" s="110">
        <v>9</v>
      </c>
      <c r="K23" s="226">
        <v>0.375</v>
      </c>
      <c r="L23" s="116">
        <v>43</v>
      </c>
      <c r="M23" s="108">
        <v>16</v>
      </c>
      <c r="N23" s="134">
        <v>3</v>
      </c>
      <c r="O23" s="111">
        <v>12</v>
      </c>
      <c r="P23" s="108">
        <v>13</v>
      </c>
      <c r="Q23" s="226">
        <v>0.2549019607843137</v>
      </c>
    </row>
    <row r="24" spans="1:17" s="55" customFormat="1" ht="24.75" customHeight="1">
      <c r="A24" s="106" t="s">
        <v>187</v>
      </c>
      <c r="B24" s="119">
        <v>22</v>
      </c>
      <c r="C24" s="56">
        <v>19</v>
      </c>
      <c r="D24" s="85">
        <v>17</v>
      </c>
      <c r="E24" s="231">
        <v>0.7727272727272727</v>
      </c>
      <c r="F24" s="99">
        <v>1</v>
      </c>
      <c r="G24" s="100">
        <v>0</v>
      </c>
      <c r="H24" s="100">
        <v>12</v>
      </c>
      <c r="I24" s="301">
        <v>0.7058823529411765</v>
      </c>
      <c r="J24" s="98">
        <v>4</v>
      </c>
      <c r="K24" s="231">
        <v>0.23529411764705882</v>
      </c>
      <c r="L24" s="114">
        <v>11</v>
      </c>
      <c r="M24" s="99">
        <v>20</v>
      </c>
      <c r="N24" s="135">
        <v>2</v>
      </c>
      <c r="O24" s="101">
        <v>16</v>
      </c>
      <c r="P24" s="99">
        <v>17</v>
      </c>
      <c r="Q24" s="231">
        <v>0.7727272727272727</v>
      </c>
    </row>
    <row r="25" spans="1:17" s="55" customFormat="1" ht="24.75" customHeight="1">
      <c r="A25" s="105" t="s">
        <v>180</v>
      </c>
      <c r="B25" s="118">
        <v>19</v>
      </c>
      <c r="C25" s="57">
        <v>19</v>
      </c>
      <c r="D25" s="84">
        <v>18</v>
      </c>
      <c r="E25" s="226">
        <v>0.9473684210526315</v>
      </c>
      <c r="F25" s="108">
        <v>1</v>
      </c>
      <c r="G25" s="109">
        <v>4</v>
      </c>
      <c r="H25" s="109">
        <v>3</v>
      </c>
      <c r="I25" s="220">
        <v>0.16666666666666666</v>
      </c>
      <c r="J25" s="110">
        <v>10</v>
      </c>
      <c r="K25" s="226">
        <v>0.5555555555555556</v>
      </c>
      <c r="L25" s="116">
        <v>7</v>
      </c>
      <c r="M25" s="108">
        <v>3</v>
      </c>
      <c r="N25" s="134">
        <v>2</v>
      </c>
      <c r="O25" s="111">
        <v>1</v>
      </c>
      <c r="P25" s="108">
        <v>2</v>
      </c>
      <c r="Q25" s="226">
        <v>0.2222222222222222</v>
      </c>
    </row>
    <row r="26" spans="1:17" s="55" customFormat="1" ht="24.75" customHeight="1">
      <c r="A26" s="106" t="s">
        <v>188</v>
      </c>
      <c r="B26" s="119">
        <v>19</v>
      </c>
      <c r="C26" s="56">
        <v>19</v>
      </c>
      <c r="D26" s="85">
        <v>18</v>
      </c>
      <c r="E26" s="231">
        <v>0.9473684210526315</v>
      </c>
      <c r="F26" s="99">
        <v>1</v>
      </c>
      <c r="G26" s="100">
        <v>0</v>
      </c>
      <c r="H26" s="100">
        <v>11</v>
      </c>
      <c r="I26" s="301">
        <v>0.6111111111111112</v>
      </c>
      <c r="J26" s="98">
        <v>6</v>
      </c>
      <c r="K26" s="231">
        <v>0.3333333333333333</v>
      </c>
      <c r="L26" s="114">
        <v>10</v>
      </c>
      <c r="M26" s="99">
        <v>15</v>
      </c>
      <c r="N26" s="135">
        <v>7</v>
      </c>
      <c r="O26" s="101">
        <v>5</v>
      </c>
      <c r="P26" s="99">
        <v>6</v>
      </c>
      <c r="Q26" s="231">
        <v>0.4</v>
      </c>
    </row>
    <row r="27" spans="1:17" s="55" customFormat="1" ht="24.75" customHeight="1">
      <c r="A27" s="105" t="s">
        <v>185</v>
      </c>
      <c r="B27" s="118">
        <v>17</v>
      </c>
      <c r="C27" s="57">
        <v>17</v>
      </c>
      <c r="D27" s="84">
        <v>16</v>
      </c>
      <c r="E27" s="226">
        <v>0.9411764705882353</v>
      </c>
      <c r="F27" s="108">
        <v>5</v>
      </c>
      <c r="G27" s="109">
        <v>2</v>
      </c>
      <c r="H27" s="109">
        <v>6</v>
      </c>
      <c r="I27" s="220">
        <v>0.375</v>
      </c>
      <c r="J27" s="110">
        <v>3</v>
      </c>
      <c r="K27" s="226">
        <v>0.1875</v>
      </c>
      <c r="L27" s="116">
        <v>55</v>
      </c>
      <c r="M27" s="108">
        <v>45</v>
      </c>
      <c r="N27" s="134">
        <v>22</v>
      </c>
      <c r="O27" s="111">
        <v>6</v>
      </c>
      <c r="P27" s="108">
        <v>11</v>
      </c>
      <c r="Q27" s="226">
        <v>0.25</v>
      </c>
    </row>
    <row r="28" spans="1:17" s="55" customFormat="1" ht="24.75" customHeight="1" thickBot="1">
      <c r="A28" s="115" t="s">
        <v>189</v>
      </c>
      <c r="B28" s="120">
        <v>0</v>
      </c>
      <c r="C28" s="121">
        <v>0</v>
      </c>
      <c r="D28" s="86">
        <v>0</v>
      </c>
      <c r="E28" s="232" t="e">
        <v>#DIV/0!</v>
      </c>
      <c r="F28" s="122">
        <v>0</v>
      </c>
      <c r="G28" s="123">
        <v>0</v>
      </c>
      <c r="H28" s="123">
        <v>0</v>
      </c>
      <c r="I28" s="302" t="e">
        <v>#DIV/0!</v>
      </c>
      <c r="J28" s="124">
        <v>0</v>
      </c>
      <c r="K28" s="232" t="e">
        <v>#DIV/0!</v>
      </c>
      <c r="L28" s="125">
        <v>0</v>
      </c>
      <c r="M28" s="122">
        <v>0</v>
      </c>
      <c r="N28" s="136">
        <v>0</v>
      </c>
      <c r="O28" s="126">
        <v>0</v>
      </c>
      <c r="P28" s="122">
        <v>0</v>
      </c>
      <c r="Q28" s="232" t="e">
        <v>#DIV/0!</v>
      </c>
    </row>
    <row r="29" spans="2:13" ht="12.75">
      <c r="B29" s="54"/>
      <c r="C29" s="55"/>
      <c r="D29" s="55"/>
      <c r="E29" s="58"/>
      <c r="F29" s="55"/>
      <c r="G29" s="55"/>
      <c r="H29" s="55"/>
      <c r="I29" s="55"/>
      <c r="J29" s="55"/>
      <c r="K29" s="55"/>
      <c r="L29" s="55"/>
      <c r="M29" s="55"/>
    </row>
    <row r="30" ht="12.75">
      <c r="D30" s="59"/>
    </row>
    <row r="31" ht="12.75">
      <c r="B31" s="59"/>
    </row>
    <row r="33" ht="12.75">
      <c r="A33" s="59"/>
    </row>
    <row r="34" ht="12.75">
      <c r="B34" s="59"/>
    </row>
    <row r="35" ht="12.75">
      <c r="C35" s="60"/>
    </row>
    <row r="36" ht="12.75">
      <c r="C36" s="60"/>
    </row>
  </sheetData>
  <sheetProtection/>
  <mergeCells count="11">
    <mergeCell ref="L2:L3"/>
    <mergeCell ref="E2:E3"/>
    <mergeCell ref="P2:P3"/>
    <mergeCell ref="A1:Q1"/>
    <mergeCell ref="A2:A4"/>
    <mergeCell ref="B2:B3"/>
    <mergeCell ref="C2:C3"/>
    <mergeCell ref="D2:D3"/>
    <mergeCell ref="Q2:Q3"/>
    <mergeCell ref="M2:O2"/>
    <mergeCell ref="F2:K2"/>
  </mergeCells>
  <printOptions horizontalCentered="1"/>
  <pageMargins left="0.7874015748031497" right="0.7874015748031497" top="0.6299212598425197" bottom="0.3937007874015748" header="0.31496062992125984" footer="0.31496062992125984"/>
  <pageSetup fitToHeight="1" fitToWidth="1" horizontalDpi="600" verticalDpi="600" orientation="landscape" paperSize="9" scale="70" r:id="rId1"/>
  <headerFooter alignWithMargins="0">
    <oddHeader>&amp;LDHUP/DALO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D27"/>
  <sheetViews>
    <sheetView tabSelected="1" zoomScalePageLayoutView="0" workbookViewId="0" topLeftCell="A1">
      <pane xSplit="9" ySplit="5" topLeftCell="CT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Q5" sqref="Q5"/>
    </sheetView>
  </sheetViews>
  <sheetFormatPr defaultColWidth="11.57421875" defaultRowHeight="12.75"/>
  <cols>
    <col min="1" max="1" width="13.28125" style="0" customWidth="1"/>
    <col min="2" max="2" width="13.57421875" style="0" customWidth="1"/>
    <col min="3" max="3" width="23.28125" style="0" customWidth="1"/>
    <col min="4" max="8" width="15.421875" style="0" customWidth="1"/>
    <col min="9" max="9" width="11.421875" style="0" customWidth="1"/>
    <col min="10" max="10" width="9.8515625" style="0" customWidth="1"/>
    <col min="11" max="60" width="8.28125" style="0" customWidth="1"/>
    <col min="61" max="61" width="9.140625" style="0" customWidth="1"/>
    <col min="62" max="64" width="8.28125" style="0" customWidth="1"/>
    <col min="65" max="65" width="9.00390625" style="0" customWidth="1"/>
    <col min="66" max="66" width="9.421875" style="0" customWidth="1"/>
    <col min="67" max="67" width="9.28125" style="0" customWidth="1"/>
    <col min="68" max="68" width="9.140625" style="0" customWidth="1"/>
    <col min="69" max="69" width="10.140625" style="0" customWidth="1"/>
    <col min="70" max="73" width="8.28125" style="0" customWidth="1"/>
    <col min="74" max="74" width="9.421875" style="0" customWidth="1"/>
    <col min="75" max="99" width="8.28125" style="0" customWidth="1"/>
    <col min="100" max="100" width="9.57421875" style="0" customWidth="1"/>
    <col min="101" max="102" width="8.28125" style="0" customWidth="1"/>
    <col min="103" max="103" width="9.421875" style="0" customWidth="1"/>
    <col min="104" max="104" width="9.28125" style="0" customWidth="1"/>
    <col min="105" max="137" width="8.28125" style="0" customWidth="1"/>
  </cols>
  <sheetData>
    <row r="1" spans="1:69" ht="23.25">
      <c r="A1" s="441" t="s">
        <v>273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10"/>
      <c r="T1" s="10"/>
      <c r="U1" s="10"/>
      <c r="V1" s="10"/>
      <c r="W1" s="10"/>
      <c r="X1" s="10"/>
      <c r="BI1" s="28"/>
      <c r="BJ1" s="28"/>
      <c r="BK1" s="28"/>
      <c r="BL1" s="28"/>
      <c r="BM1" s="28"/>
      <c r="BN1" s="28"/>
      <c r="BO1" s="28"/>
      <c r="BP1" s="28"/>
      <c r="BQ1" s="28"/>
    </row>
    <row r="2" spans="1:134" s="7" customFormat="1" ht="19.5" customHeight="1" thickBot="1">
      <c r="A2" s="363"/>
      <c r="B2" s="363"/>
      <c r="C2" s="363"/>
      <c r="D2" s="254"/>
      <c r="J2" s="255"/>
      <c r="K2" s="255"/>
      <c r="L2" s="256"/>
      <c r="M2" s="255"/>
      <c r="N2" s="255"/>
      <c r="O2" s="255"/>
      <c r="P2" s="255"/>
      <c r="Q2" s="255"/>
      <c r="R2" s="256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7"/>
      <c r="ED2" s="257"/>
    </row>
    <row r="3" spans="1:132" ht="26.25" customHeight="1">
      <c r="A3" s="364" t="s">
        <v>269</v>
      </c>
      <c r="B3" s="365"/>
      <c r="C3" s="366"/>
      <c r="D3" s="5"/>
      <c r="E3" s="5"/>
      <c r="F3" s="5"/>
      <c r="G3" s="5"/>
      <c r="H3" s="5"/>
      <c r="I3" s="392" t="s">
        <v>53</v>
      </c>
      <c r="J3" s="395" t="s">
        <v>31</v>
      </c>
      <c r="K3" s="396"/>
      <c r="L3" s="397"/>
      <c r="M3" s="395" t="s">
        <v>32</v>
      </c>
      <c r="N3" s="396"/>
      <c r="O3" s="396"/>
      <c r="P3" s="396"/>
      <c r="Q3" s="396"/>
      <c r="R3" s="397"/>
      <c r="S3" s="395" t="s">
        <v>33</v>
      </c>
      <c r="T3" s="396"/>
      <c r="U3" s="396"/>
      <c r="V3" s="396"/>
      <c r="W3" s="397"/>
      <c r="X3" s="395" t="s">
        <v>34</v>
      </c>
      <c r="Y3" s="396"/>
      <c r="Z3" s="396"/>
      <c r="AA3" s="397"/>
      <c r="AB3" s="395" t="s">
        <v>35</v>
      </c>
      <c r="AC3" s="396"/>
      <c r="AD3" s="396"/>
      <c r="AE3" s="396"/>
      <c r="AF3" s="397"/>
      <c r="AG3" s="395" t="s">
        <v>36</v>
      </c>
      <c r="AH3" s="396"/>
      <c r="AI3" s="396"/>
      <c r="AJ3" s="396"/>
      <c r="AK3" s="397"/>
      <c r="AL3" s="395" t="s">
        <v>27</v>
      </c>
      <c r="AM3" s="396"/>
      <c r="AN3" s="396"/>
      <c r="AO3" s="396"/>
      <c r="AP3" s="396"/>
      <c r="AQ3" s="396"/>
      <c r="AR3" s="397"/>
      <c r="AS3" s="395" t="s">
        <v>37</v>
      </c>
      <c r="AT3" s="396"/>
      <c r="AU3" s="396"/>
      <c r="AV3" s="396"/>
      <c r="AW3" s="397"/>
      <c r="AX3" s="395" t="s">
        <v>38</v>
      </c>
      <c r="AY3" s="396"/>
      <c r="AZ3" s="397"/>
      <c r="BA3" s="395" t="s">
        <v>39</v>
      </c>
      <c r="BB3" s="396"/>
      <c r="BC3" s="396"/>
      <c r="BD3" s="396"/>
      <c r="BE3" s="397"/>
      <c r="BF3" s="395" t="s">
        <v>40</v>
      </c>
      <c r="BG3" s="396"/>
      <c r="BH3" s="397"/>
      <c r="BI3" s="395" t="s">
        <v>41</v>
      </c>
      <c r="BJ3" s="396"/>
      <c r="BK3" s="396"/>
      <c r="BL3" s="396"/>
      <c r="BM3" s="396"/>
      <c r="BN3" s="396"/>
      <c r="BO3" s="396"/>
      <c r="BP3" s="396"/>
      <c r="BQ3" s="397"/>
      <c r="BR3" s="395" t="s">
        <v>42</v>
      </c>
      <c r="BS3" s="396"/>
      <c r="BT3" s="396"/>
      <c r="BU3" s="396"/>
      <c r="BV3" s="396"/>
      <c r="BW3" s="397"/>
      <c r="BX3" s="422" t="s">
        <v>43</v>
      </c>
      <c r="BY3" s="423"/>
      <c r="BZ3" s="423"/>
      <c r="CA3" s="424"/>
      <c r="CB3" s="395" t="s">
        <v>44</v>
      </c>
      <c r="CC3" s="396"/>
      <c r="CD3" s="396"/>
      <c r="CE3" s="396"/>
      <c r="CF3" s="397"/>
      <c r="CG3" s="395" t="s">
        <v>45</v>
      </c>
      <c r="CH3" s="396"/>
      <c r="CI3" s="396"/>
      <c r="CJ3" s="396"/>
      <c r="CK3" s="396"/>
      <c r="CL3" s="396"/>
      <c r="CM3" s="396"/>
      <c r="CN3" s="396"/>
      <c r="CO3" s="397"/>
      <c r="CP3" s="395" t="s">
        <v>46</v>
      </c>
      <c r="CQ3" s="396"/>
      <c r="CR3" s="397"/>
      <c r="CS3" s="395" t="s">
        <v>47</v>
      </c>
      <c r="CT3" s="396"/>
      <c r="CU3" s="396"/>
      <c r="CV3" s="396"/>
      <c r="CW3" s="396"/>
      <c r="CX3" s="396"/>
      <c r="CY3" s="397"/>
      <c r="CZ3" s="395" t="s">
        <v>52</v>
      </c>
      <c r="DA3" s="396"/>
      <c r="DB3" s="396"/>
      <c r="DC3" s="396"/>
      <c r="DD3" s="396"/>
      <c r="DE3" s="397"/>
      <c r="DF3" s="395" t="s">
        <v>48</v>
      </c>
      <c r="DG3" s="396"/>
      <c r="DH3" s="396"/>
      <c r="DI3" s="397"/>
      <c r="DJ3" s="395" t="s">
        <v>49</v>
      </c>
      <c r="DK3" s="396"/>
      <c r="DL3" s="396"/>
      <c r="DM3" s="396"/>
      <c r="DN3" s="397"/>
      <c r="DO3" s="395" t="s">
        <v>50</v>
      </c>
      <c r="DP3" s="396"/>
      <c r="DQ3" s="396"/>
      <c r="DR3" s="396"/>
      <c r="DS3" s="396"/>
      <c r="DT3" s="396"/>
      <c r="DU3" s="396"/>
      <c r="DV3" s="396"/>
      <c r="DW3" s="397"/>
      <c r="DX3" s="395" t="s">
        <v>51</v>
      </c>
      <c r="DY3" s="396"/>
      <c r="DZ3" s="396"/>
      <c r="EA3" s="396"/>
      <c r="EB3" s="397"/>
    </row>
    <row r="4" spans="2:132" ht="24" customHeight="1">
      <c r="B4" s="3"/>
      <c r="C4" s="8"/>
      <c r="D4" s="8"/>
      <c r="E4" s="8"/>
      <c r="F4" s="8"/>
      <c r="G4" s="8"/>
      <c r="H4" s="8"/>
      <c r="I4" s="393"/>
      <c r="J4" s="33">
        <v>67</v>
      </c>
      <c r="K4" s="14">
        <v>68</v>
      </c>
      <c r="L4" s="34" t="s">
        <v>28</v>
      </c>
      <c r="M4" s="33">
        <v>24</v>
      </c>
      <c r="N4" s="14">
        <v>33</v>
      </c>
      <c r="O4" s="14">
        <v>40</v>
      </c>
      <c r="P4" s="14">
        <v>47</v>
      </c>
      <c r="Q4" s="14">
        <v>64</v>
      </c>
      <c r="R4" s="34" t="s">
        <v>28</v>
      </c>
      <c r="S4" s="33">
        <v>3</v>
      </c>
      <c r="T4" s="14">
        <v>15</v>
      </c>
      <c r="U4" s="14">
        <v>43</v>
      </c>
      <c r="V4" s="14">
        <v>63</v>
      </c>
      <c r="W4" s="34" t="s">
        <v>28</v>
      </c>
      <c r="X4" s="41">
        <v>14</v>
      </c>
      <c r="Y4" s="15">
        <v>50</v>
      </c>
      <c r="Z4" s="16">
        <v>61</v>
      </c>
      <c r="AA4" s="34" t="s">
        <v>28</v>
      </c>
      <c r="AB4" s="33">
        <v>21</v>
      </c>
      <c r="AC4" s="14">
        <v>58</v>
      </c>
      <c r="AD4" s="14">
        <v>71</v>
      </c>
      <c r="AE4" s="14">
        <v>89</v>
      </c>
      <c r="AF4" s="34" t="s">
        <v>28</v>
      </c>
      <c r="AG4" s="33">
        <v>22</v>
      </c>
      <c r="AH4" s="14">
        <v>29</v>
      </c>
      <c r="AI4" s="14">
        <v>35</v>
      </c>
      <c r="AJ4" s="14">
        <v>56</v>
      </c>
      <c r="AK4" s="34" t="s">
        <v>28</v>
      </c>
      <c r="AL4" s="33">
        <v>18</v>
      </c>
      <c r="AM4" s="14">
        <v>28</v>
      </c>
      <c r="AN4" s="14">
        <v>36</v>
      </c>
      <c r="AO4" s="14">
        <v>37</v>
      </c>
      <c r="AP4" s="14">
        <v>41</v>
      </c>
      <c r="AQ4" s="14">
        <v>45</v>
      </c>
      <c r="AR4" s="34" t="s">
        <v>28</v>
      </c>
      <c r="AS4" s="33">
        <v>8</v>
      </c>
      <c r="AT4" s="14">
        <v>10</v>
      </c>
      <c r="AU4" s="14">
        <v>51</v>
      </c>
      <c r="AV4" s="14">
        <v>52</v>
      </c>
      <c r="AW4" s="34" t="s">
        <v>28</v>
      </c>
      <c r="AX4" s="33" t="s">
        <v>29</v>
      </c>
      <c r="AY4" s="14" t="s">
        <v>30</v>
      </c>
      <c r="AZ4" s="34" t="s">
        <v>28</v>
      </c>
      <c r="BA4" s="33">
        <v>25</v>
      </c>
      <c r="BB4" s="14">
        <v>39</v>
      </c>
      <c r="BC4" s="14">
        <v>70</v>
      </c>
      <c r="BD4" s="14">
        <v>90</v>
      </c>
      <c r="BE4" s="34" t="s">
        <v>28</v>
      </c>
      <c r="BF4" s="33">
        <v>27</v>
      </c>
      <c r="BG4" s="14">
        <v>76</v>
      </c>
      <c r="BH4" s="34" t="s">
        <v>28</v>
      </c>
      <c r="BI4" s="33">
        <v>75</v>
      </c>
      <c r="BJ4" s="14">
        <v>77</v>
      </c>
      <c r="BK4" s="14">
        <v>78</v>
      </c>
      <c r="BL4" s="14">
        <v>91</v>
      </c>
      <c r="BM4" s="14">
        <v>92</v>
      </c>
      <c r="BN4" s="14">
        <v>93</v>
      </c>
      <c r="BO4" s="14">
        <v>94</v>
      </c>
      <c r="BP4" s="14">
        <v>95</v>
      </c>
      <c r="BQ4" s="34" t="s">
        <v>28</v>
      </c>
      <c r="BR4" s="33">
        <v>11</v>
      </c>
      <c r="BS4" s="14">
        <v>30</v>
      </c>
      <c r="BT4" s="14">
        <v>34</v>
      </c>
      <c r="BU4" s="14">
        <v>48</v>
      </c>
      <c r="BV4" s="14">
        <v>66</v>
      </c>
      <c r="BW4" s="34" t="s">
        <v>28</v>
      </c>
      <c r="BX4" s="33">
        <v>19</v>
      </c>
      <c r="BY4" s="14">
        <v>23</v>
      </c>
      <c r="BZ4" s="14">
        <v>87</v>
      </c>
      <c r="CA4" s="34" t="s">
        <v>28</v>
      </c>
      <c r="CB4" s="33">
        <v>54</v>
      </c>
      <c r="CC4" s="14">
        <v>55</v>
      </c>
      <c r="CD4" s="14">
        <v>57</v>
      </c>
      <c r="CE4" s="14">
        <v>88</v>
      </c>
      <c r="CF4" s="34" t="s">
        <v>28</v>
      </c>
      <c r="CG4" s="33">
        <v>9</v>
      </c>
      <c r="CH4" s="14">
        <v>12</v>
      </c>
      <c r="CI4" s="14">
        <v>31</v>
      </c>
      <c r="CJ4" s="14">
        <v>32</v>
      </c>
      <c r="CK4" s="14">
        <v>46</v>
      </c>
      <c r="CL4" s="14">
        <v>65</v>
      </c>
      <c r="CM4" s="14">
        <v>81</v>
      </c>
      <c r="CN4" s="14">
        <v>82</v>
      </c>
      <c r="CO4" s="34" t="s">
        <v>28</v>
      </c>
      <c r="CP4" s="33">
        <v>59</v>
      </c>
      <c r="CQ4" s="14">
        <v>62</v>
      </c>
      <c r="CR4" s="34" t="s">
        <v>28</v>
      </c>
      <c r="CS4" s="33">
        <v>4</v>
      </c>
      <c r="CT4" s="14">
        <v>5</v>
      </c>
      <c r="CU4" s="14">
        <v>6</v>
      </c>
      <c r="CV4" s="14">
        <v>13</v>
      </c>
      <c r="CW4" s="14">
        <v>83</v>
      </c>
      <c r="CX4" s="14">
        <v>84</v>
      </c>
      <c r="CY4" s="34" t="s">
        <v>28</v>
      </c>
      <c r="CZ4" s="33">
        <v>44</v>
      </c>
      <c r="DA4" s="14">
        <v>49</v>
      </c>
      <c r="DB4" s="14">
        <v>53</v>
      </c>
      <c r="DC4" s="14">
        <v>72</v>
      </c>
      <c r="DD4" s="14">
        <v>85</v>
      </c>
      <c r="DE4" s="34" t="s">
        <v>28</v>
      </c>
      <c r="DF4" s="33">
        <v>2</v>
      </c>
      <c r="DG4" s="14">
        <v>60</v>
      </c>
      <c r="DH4" s="14">
        <v>80</v>
      </c>
      <c r="DI4" s="34" t="s">
        <v>28</v>
      </c>
      <c r="DJ4" s="33">
        <v>16</v>
      </c>
      <c r="DK4" s="14">
        <v>17</v>
      </c>
      <c r="DL4" s="14">
        <v>79</v>
      </c>
      <c r="DM4" s="14">
        <v>86</v>
      </c>
      <c r="DN4" s="34" t="s">
        <v>28</v>
      </c>
      <c r="DO4" s="33">
        <v>1</v>
      </c>
      <c r="DP4" s="14">
        <v>7</v>
      </c>
      <c r="DQ4" s="14">
        <v>26</v>
      </c>
      <c r="DR4" s="14">
        <v>38</v>
      </c>
      <c r="DS4" s="14">
        <v>42</v>
      </c>
      <c r="DT4" s="14">
        <v>69</v>
      </c>
      <c r="DU4" s="14">
        <v>73</v>
      </c>
      <c r="DV4" s="14">
        <v>74</v>
      </c>
      <c r="DW4" s="34" t="s">
        <v>28</v>
      </c>
      <c r="DX4" s="33">
        <v>973</v>
      </c>
      <c r="DY4" s="27">
        <v>972</v>
      </c>
      <c r="DZ4" s="27">
        <v>974</v>
      </c>
      <c r="EA4" s="27">
        <v>971</v>
      </c>
      <c r="EB4" s="34" t="s">
        <v>28</v>
      </c>
    </row>
    <row r="5" spans="1:132" s="31" customFormat="1" ht="30.75" customHeight="1" thickBot="1">
      <c r="A5" s="30"/>
      <c r="B5" s="30"/>
      <c r="C5" s="8"/>
      <c r="D5" s="8"/>
      <c r="E5" s="8"/>
      <c r="F5" s="8"/>
      <c r="G5" s="8"/>
      <c r="H5" s="8"/>
      <c r="I5" s="394"/>
      <c r="J5" s="35" t="s">
        <v>54</v>
      </c>
      <c r="K5" s="29" t="s">
        <v>55</v>
      </c>
      <c r="L5" s="36" t="s">
        <v>31</v>
      </c>
      <c r="M5" s="37" t="s">
        <v>157</v>
      </c>
      <c r="N5" s="38" t="s">
        <v>56</v>
      </c>
      <c r="O5" s="38" t="s">
        <v>57</v>
      </c>
      <c r="P5" s="38" t="s">
        <v>274</v>
      </c>
      <c r="Q5" s="38" t="s">
        <v>271</v>
      </c>
      <c r="R5" s="39" t="s">
        <v>147</v>
      </c>
      <c r="S5" s="37" t="s">
        <v>59</v>
      </c>
      <c r="T5" s="38" t="s">
        <v>60</v>
      </c>
      <c r="U5" s="38" t="s">
        <v>61</v>
      </c>
      <c r="V5" s="38" t="s">
        <v>62</v>
      </c>
      <c r="W5" s="39" t="s">
        <v>148</v>
      </c>
      <c r="X5" s="37" t="s">
        <v>149</v>
      </c>
      <c r="Y5" s="38" t="s">
        <v>63</v>
      </c>
      <c r="Z5" s="38" t="s">
        <v>64</v>
      </c>
      <c r="AA5" s="39" t="s">
        <v>150</v>
      </c>
      <c r="AB5" s="37" t="s">
        <v>65</v>
      </c>
      <c r="AC5" s="38" t="s">
        <v>66</v>
      </c>
      <c r="AD5" s="38" t="s">
        <v>67</v>
      </c>
      <c r="AE5" s="38" t="s">
        <v>68</v>
      </c>
      <c r="AF5" s="39" t="s">
        <v>151</v>
      </c>
      <c r="AG5" s="37" t="s">
        <v>69</v>
      </c>
      <c r="AH5" s="38" t="s">
        <v>70</v>
      </c>
      <c r="AI5" s="38" t="s">
        <v>71</v>
      </c>
      <c r="AJ5" s="38" t="s">
        <v>152</v>
      </c>
      <c r="AK5" s="39" t="s">
        <v>153</v>
      </c>
      <c r="AL5" s="37" t="s">
        <v>72</v>
      </c>
      <c r="AM5" s="38" t="s">
        <v>73</v>
      </c>
      <c r="AN5" s="38" t="s">
        <v>74</v>
      </c>
      <c r="AO5" s="38" t="s">
        <v>75</v>
      </c>
      <c r="AP5" s="38" t="s">
        <v>76</v>
      </c>
      <c r="AQ5" s="38" t="s">
        <v>77</v>
      </c>
      <c r="AR5" s="39" t="s">
        <v>27</v>
      </c>
      <c r="AS5" s="37" t="s">
        <v>154</v>
      </c>
      <c r="AT5" s="38" t="s">
        <v>78</v>
      </c>
      <c r="AU5" s="38" t="s">
        <v>79</v>
      </c>
      <c r="AV5" s="38" t="s">
        <v>80</v>
      </c>
      <c r="AW5" s="39" t="s">
        <v>158</v>
      </c>
      <c r="AX5" s="37" t="s">
        <v>81</v>
      </c>
      <c r="AY5" s="38" t="s">
        <v>82</v>
      </c>
      <c r="AZ5" s="39" t="s">
        <v>38</v>
      </c>
      <c r="BA5" s="37" t="s">
        <v>83</v>
      </c>
      <c r="BB5" s="38" t="s">
        <v>84</v>
      </c>
      <c r="BC5" s="38" t="s">
        <v>85</v>
      </c>
      <c r="BD5" s="38" t="s">
        <v>86</v>
      </c>
      <c r="BE5" s="39" t="s">
        <v>39</v>
      </c>
      <c r="BF5" s="37" t="s">
        <v>87</v>
      </c>
      <c r="BG5" s="38" t="s">
        <v>88</v>
      </c>
      <c r="BH5" s="39" t="s">
        <v>159</v>
      </c>
      <c r="BI5" s="37" t="s">
        <v>89</v>
      </c>
      <c r="BJ5" s="38" t="s">
        <v>90</v>
      </c>
      <c r="BK5" s="38" t="s">
        <v>91</v>
      </c>
      <c r="BL5" s="38" t="s">
        <v>92</v>
      </c>
      <c r="BM5" s="38" t="s">
        <v>93</v>
      </c>
      <c r="BN5" s="38" t="s">
        <v>94</v>
      </c>
      <c r="BO5" s="38" t="s">
        <v>95</v>
      </c>
      <c r="BP5" s="38" t="s">
        <v>96</v>
      </c>
      <c r="BQ5" s="39" t="s">
        <v>41</v>
      </c>
      <c r="BR5" s="37" t="s">
        <v>97</v>
      </c>
      <c r="BS5" s="38" t="s">
        <v>98</v>
      </c>
      <c r="BT5" s="38" t="s">
        <v>99</v>
      </c>
      <c r="BU5" s="38" t="s">
        <v>100</v>
      </c>
      <c r="BV5" s="38" t="s">
        <v>101</v>
      </c>
      <c r="BW5" s="39" t="s">
        <v>160</v>
      </c>
      <c r="BX5" s="42" t="s">
        <v>102</v>
      </c>
      <c r="BY5" s="38" t="s">
        <v>103</v>
      </c>
      <c r="BZ5" s="38" t="s">
        <v>104</v>
      </c>
      <c r="CA5" s="43" t="s">
        <v>43</v>
      </c>
      <c r="CB5" s="37" t="s">
        <v>105</v>
      </c>
      <c r="CC5" s="38" t="s">
        <v>106</v>
      </c>
      <c r="CD5" s="38" t="s">
        <v>107</v>
      </c>
      <c r="CE5" s="38" t="s">
        <v>108</v>
      </c>
      <c r="CF5" s="39" t="s">
        <v>44</v>
      </c>
      <c r="CG5" s="37" t="s">
        <v>109</v>
      </c>
      <c r="CH5" s="38" t="s">
        <v>110</v>
      </c>
      <c r="CI5" s="38" t="s">
        <v>111</v>
      </c>
      <c r="CJ5" s="38" t="s">
        <v>112</v>
      </c>
      <c r="CK5" s="38" t="s">
        <v>113</v>
      </c>
      <c r="CL5" s="38" t="s">
        <v>114</v>
      </c>
      <c r="CM5" s="38" t="s">
        <v>115</v>
      </c>
      <c r="CN5" s="38" t="s">
        <v>116</v>
      </c>
      <c r="CO5" s="39" t="s">
        <v>45</v>
      </c>
      <c r="CP5" s="37" t="s">
        <v>117</v>
      </c>
      <c r="CQ5" s="38" t="s">
        <v>118</v>
      </c>
      <c r="CR5" s="39" t="s">
        <v>161</v>
      </c>
      <c r="CS5" s="37" t="s">
        <v>119</v>
      </c>
      <c r="CT5" s="38" t="s">
        <v>120</v>
      </c>
      <c r="CU5" s="38" t="s">
        <v>121</v>
      </c>
      <c r="CV5" s="38" t="s">
        <v>122</v>
      </c>
      <c r="CW5" s="38" t="s">
        <v>123</v>
      </c>
      <c r="CX5" s="38" t="s">
        <v>272</v>
      </c>
      <c r="CY5" s="39" t="s">
        <v>47</v>
      </c>
      <c r="CZ5" s="37" t="s">
        <v>124</v>
      </c>
      <c r="DA5" s="38" t="s">
        <v>125</v>
      </c>
      <c r="DB5" s="38" t="s">
        <v>126</v>
      </c>
      <c r="DC5" s="38" t="s">
        <v>127</v>
      </c>
      <c r="DD5" s="38" t="s">
        <v>128</v>
      </c>
      <c r="DE5" s="39" t="s">
        <v>129</v>
      </c>
      <c r="DF5" s="37" t="s">
        <v>130</v>
      </c>
      <c r="DG5" s="38" t="s">
        <v>131</v>
      </c>
      <c r="DH5" s="38" t="s">
        <v>132</v>
      </c>
      <c r="DI5" s="39" t="s">
        <v>48</v>
      </c>
      <c r="DJ5" s="37" t="s">
        <v>133</v>
      </c>
      <c r="DK5" s="38" t="s">
        <v>163</v>
      </c>
      <c r="DL5" s="38" t="s">
        <v>134</v>
      </c>
      <c r="DM5" s="38" t="s">
        <v>135</v>
      </c>
      <c r="DN5" s="39" t="s">
        <v>164</v>
      </c>
      <c r="DO5" s="37" t="s">
        <v>136</v>
      </c>
      <c r="DP5" s="38" t="s">
        <v>137</v>
      </c>
      <c r="DQ5" s="38" t="s">
        <v>138</v>
      </c>
      <c r="DR5" s="38" t="s">
        <v>139</v>
      </c>
      <c r="DS5" s="38" t="s">
        <v>140</v>
      </c>
      <c r="DT5" s="38" t="s">
        <v>141</v>
      </c>
      <c r="DU5" s="38" t="s">
        <v>142</v>
      </c>
      <c r="DV5" s="38" t="s">
        <v>143</v>
      </c>
      <c r="DW5" s="39" t="s">
        <v>50</v>
      </c>
      <c r="DX5" s="37" t="s">
        <v>144</v>
      </c>
      <c r="DY5" s="38" t="s">
        <v>156</v>
      </c>
      <c r="DZ5" s="38" t="s">
        <v>145</v>
      </c>
      <c r="EA5" s="38" t="s">
        <v>155</v>
      </c>
      <c r="EB5" s="39" t="s">
        <v>51</v>
      </c>
    </row>
    <row r="6" spans="1:134" ht="19.5" customHeight="1">
      <c r="A6" s="376" t="s">
        <v>9</v>
      </c>
      <c r="B6" s="377"/>
      <c r="C6" s="377"/>
      <c r="D6" s="210"/>
      <c r="E6" s="211"/>
      <c r="F6" s="211"/>
      <c r="G6" s="211"/>
      <c r="H6" s="212"/>
      <c r="I6" s="157">
        <f>L6+R6+W6+AA6+AF6+AK6+AR6+AW6+AZ6+BE6+BH6+BQ6+BW6+CA6+CF6+CO6+CR6+CY6+DE6+DI6+DN6+DW6+EB6</f>
        <v>165548</v>
      </c>
      <c r="J6" s="51">
        <v>1147</v>
      </c>
      <c r="K6" s="19">
        <v>238</v>
      </c>
      <c r="L6" s="139">
        <v>1385</v>
      </c>
      <c r="M6" s="44">
        <v>18</v>
      </c>
      <c r="N6" s="23">
        <v>1871</v>
      </c>
      <c r="O6" s="23">
        <v>120</v>
      </c>
      <c r="P6" s="23">
        <v>15</v>
      </c>
      <c r="Q6" s="23">
        <v>806</v>
      </c>
      <c r="R6" s="139">
        <v>2830</v>
      </c>
      <c r="S6" s="44">
        <v>79</v>
      </c>
      <c r="T6" s="23">
        <v>1</v>
      </c>
      <c r="U6" s="23">
        <v>47</v>
      </c>
      <c r="V6" s="23">
        <v>257</v>
      </c>
      <c r="W6" s="189">
        <v>384</v>
      </c>
      <c r="X6" s="44">
        <v>335</v>
      </c>
      <c r="Y6" s="23">
        <v>125</v>
      </c>
      <c r="Z6" s="23">
        <v>77</v>
      </c>
      <c r="AA6" s="189">
        <v>537</v>
      </c>
      <c r="AB6" s="44">
        <v>337</v>
      </c>
      <c r="AC6" s="23">
        <v>38</v>
      </c>
      <c r="AD6" s="23">
        <v>97</v>
      </c>
      <c r="AE6" s="23">
        <v>29</v>
      </c>
      <c r="AF6" s="189">
        <v>501</v>
      </c>
      <c r="AG6" s="44">
        <v>91</v>
      </c>
      <c r="AH6" s="23">
        <v>365</v>
      </c>
      <c r="AI6" s="23">
        <v>54</v>
      </c>
      <c r="AJ6" s="23">
        <v>60</v>
      </c>
      <c r="AK6" s="189">
        <v>570</v>
      </c>
      <c r="AL6" s="44">
        <v>111</v>
      </c>
      <c r="AM6" s="23">
        <v>363</v>
      </c>
      <c r="AN6" s="23">
        <v>22</v>
      </c>
      <c r="AO6" s="23">
        <v>100</v>
      </c>
      <c r="AP6" s="23">
        <v>93</v>
      </c>
      <c r="AQ6" s="23">
        <v>915</v>
      </c>
      <c r="AR6" s="189">
        <v>1604</v>
      </c>
      <c r="AS6" s="44">
        <v>41</v>
      </c>
      <c r="AT6" s="23">
        <v>319</v>
      </c>
      <c r="AU6" s="23">
        <v>184</v>
      </c>
      <c r="AV6" s="23">
        <v>14</v>
      </c>
      <c r="AW6" s="189">
        <v>558</v>
      </c>
      <c r="AX6" s="44">
        <v>630</v>
      </c>
      <c r="AY6" s="23">
        <v>189</v>
      </c>
      <c r="AZ6" s="189">
        <v>819</v>
      </c>
      <c r="BA6" s="44">
        <v>60</v>
      </c>
      <c r="BB6" s="23">
        <v>29</v>
      </c>
      <c r="BC6" s="23">
        <v>4</v>
      </c>
      <c r="BD6" s="23">
        <v>36</v>
      </c>
      <c r="BE6" s="189">
        <v>129</v>
      </c>
      <c r="BF6" s="44">
        <v>482</v>
      </c>
      <c r="BG6" s="23">
        <v>1018</v>
      </c>
      <c r="BH6" s="189">
        <v>1500</v>
      </c>
      <c r="BI6" s="44">
        <v>30598</v>
      </c>
      <c r="BJ6" s="23">
        <v>7887</v>
      </c>
      <c r="BK6" s="23">
        <v>4335</v>
      </c>
      <c r="BL6" s="23">
        <v>5400</v>
      </c>
      <c r="BM6" s="23">
        <v>13669</v>
      </c>
      <c r="BN6" s="23">
        <v>16489</v>
      </c>
      <c r="BO6" s="23">
        <v>15627</v>
      </c>
      <c r="BP6" s="23">
        <v>11520</v>
      </c>
      <c r="BQ6" s="189">
        <v>105525</v>
      </c>
      <c r="BR6" s="44">
        <v>859</v>
      </c>
      <c r="BS6" s="23">
        <v>992</v>
      </c>
      <c r="BT6" s="23">
        <v>2376</v>
      </c>
      <c r="BU6" s="23">
        <v>16</v>
      </c>
      <c r="BV6" s="23">
        <v>366</v>
      </c>
      <c r="BW6" s="189">
        <v>4609</v>
      </c>
      <c r="BX6" s="44">
        <v>84</v>
      </c>
      <c r="BY6" s="23">
        <v>3</v>
      </c>
      <c r="BZ6" s="23">
        <v>25</v>
      </c>
      <c r="CA6" s="189">
        <v>112</v>
      </c>
      <c r="CB6" s="44">
        <v>120</v>
      </c>
      <c r="CC6" s="23">
        <v>0</v>
      </c>
      <c r="CD6" s="23">
        <v>556</v>
      </c>
      <c r="CE6" s="23">
        <v>17</v>
      </c>
      <c r="CF6" s="189">
        <v>693</v>
      </c>
      <c r="CG6" s="44">
        <v>8</v>
      </c>
      <c r="CH6" s="23">
        <v>1</v>
      </c>
      <c r="CI6" s="23">
        <v>3024</v>
      </c>
      <c r="CJ6" s="23">
        <v>13</v>
      </c>
      <c r="CK6" s="23">
        <v>8</v>
      </c>
      <c r="CL6" s="23">
        <v>42</v>
      </c>
      <c r="CM6" s="23">
        <v>7</v>
      </c>
      <c r="CN6" s="23">
        <v>25</v>
      </c>
      <c r="CO6" s="189">
        <v>3128</v>
      </c>
      <c r="CP6" s="44">
        <v>4303</v>
      </c>
      <c r="CQ6" s="23">
        <v>774</v>
      </c>
      <c r="CR6" s="189">
        <v>5077</v>
      </c>
      <c r="CS6" s="44">
        <v>245</v>
      </c>
      <c r="CT6" s="23">
        <v>19</v>
      </c>
      <c r="CU6" s="23">
        <v>2975</v>
      </c>
      <c r="CV6" s="23">
        <v>10074</v>
      </c>
      <c r="CW6" s="23">
        <v>3592</v>
      </c>
      <c r="CX6" s="23">
        <v>948</v>
      </c>
      <c r="CY6" s="189">
        <v>17853</v>
      </c>
      <c r="CZ6" s="44">
        <v>4521</v>
      </c>
      <c r="DA6" s="23">
        <v>266</v>
      </c>
      <c r="DB6" s="23">
        <v>95</v>
      </c>
      <c r="DC6" s="23">
        <v>262</v>
      </c>
      <c r="DD6" s="23">
        <v>458</v>
      </c>
      <c r="DE6" s="189">
        <v>5602</v>
      </c>
      <c r="DF6" s="44">
        <v>144</v>
      </c>
      <c r="DG6" s="23">
        <v>1452</v>
      </c>
      <c r="DH6" s="23">
        <v>552</v>
      </c>
      <c r="DI6" s="189">
        <v>2148</v>
      </c>
      <c r="DJ6" s="44">
        <v>49</v>
      </c>
      <c r="DK6" s="23">
        <v>240</v>
      </c>
      <c r="DL6" s="23" t="s">
        <v>261</v>
      </c>
      <c r="DM6" s="23">
        <v>64</v>
      </c>
      <c r="DN6" s="189">
        <v>353</v>
      </c>
      <c r="DO6" s="44">
        <v>181</v>
      </c>
      <c r="DP6" s="23">
        <v>41</v>
      </c>
      <c r="DQ6" s="23">
        <v>176</v>
      </c>
      <c r="DR6" s="23">
        <v>2028</v>
      </c>
      <c r="DS6" s="23">
        <v>238</v>
      </c>
      <c r="DT6" s="23">
        <v>3359</v>
      </c>
      <c r="DU6" s="23">
        <v>252</v>
      </c>
      <c r="DV6" s="23">
        <v>888</v>
      </c>
      <c r="DW6" s="189">
        <v>7163</v>
      </c>
      <c r="DX6" s="44">
        <v>1064</v>
      </c>
      <c r="DY6" s="23">
        <v>386</v>
      </c>
      <c r="DZ6" s="23">
        <v>976</v>
      </c>
      <c r="EA6" s="23">
        <v>42</v>
      </c>
      <c r="EB6" s="189">
        <v>2468</v>
      </c>
      <c r="EC6" s="28"/>
      <c r="ED6" s="28"/>
    </row>
    <row r="7" spans="1:134" ht="27.75" customHeight="1" thickBot="1">
      <c r="A7" s="378" t="s">
        <v>0</v>
      </c>
      <c r="B7" s="379"/>
      <c r="C7" s="379"/>
      <c r="D7" s="408" t="s">
        <v>229</v>
      </c>
      <c r="E7" s="409"/>
      <c r="F7" s="409"/>
      <c r="G7" s="409"/>
      <c r="H7" s="410"/>
      <c r="I7" s="246">
        <f aca="true" t="shared" si="0" ref="I7:I19">L7+R7+W7+AA7+AF7+AK7+AR7+AW7+AZ7+BE7+BH7+BQ7+BW7+CA7+CF7+CO7+CR7+CY7+DE7+DI7+DN7+DW7+EB7</f>
        <v>130339</v>
      </c>
      <c r="J7" s="152">
        <v>1066</v>
      </c>
      <c r="K7" s="52">
        <v>238</v>
      </c>
      <c r="L7" s="153">
        <v>1304</v>
      </c>
      <c r="M7" s="152">
        <v>15</v>
      </c>
      <c r="N7" s="52">
        <v>1819</v>
      </c>
      <c r="O7" s="52">
        <v>111</v>
      </c>
      <c r="P7" s="52">
        <v>15</v>
      </c>
      <c r="Q7" s="52">
        <v>806</v>
      </c>
      <c r="R7" s="153">
        <v>2766</v>
      </c>
      <c r="S7" s="152">
        <v>78</v>
      </c>
      <c r="T7" s="52">
        <v>1</v>
      </c>
      <c r="U7" s="52">
        <v>47</v>
      </c>
      <c r="V7" s="52">
        <v>256</v>
      </c>
      <c r="W7" s="247">
        <v>382</v>
      </c>
      <c r="X7" s="152">
        <v>296</v>
      </c>
      <c r="Y7" s="52">
        <v>121</v>
      </c>
      <c r="Z7" s="52">
        <v>77</v>
      </c>
      <c r="AA7" s="247">
        <v>494</v>
      </c>
      <c r="AB7" s="152">
        <v>321</v>
      </c>
      <c r="AC7" s="52">
        <v>38</v>
      </c>
      <c r="AD7" s="52">
        <v>76</v>
      </c>
      <c r="AE7" s="52">
        <v>29</v>
      </c>
      <c r="AF7" s="247">
        <v>464</v>
      </c>
      <c r="AG7" s="152">
        <v>91</v>
      </c>
      <c r="AH7" s="52">
        <v>350</v>
      </c>
      <c r="AI7" s="52">
        <v>54</v>
      </c>
      <c r="AJ7" s="52">
        <v>55</v>
      </c>
      <c r="AK7" s="247">
        <v>550</v>
      </c>
      <c r="AL7" s="152">
        <v>111</v>
      </c>
      <c r="AM7" s="52">
        <v>327</v>
      </c>
      <c r="AN7" s="52">
        <v>22</v>
      </c>
      <c r="AO7" s="52">
        <v>100</v>
      </c>
      <c r="AP7" s="52">
        <v>93</v>
      </c>
      <c r="AQ7" s="52">
        <v>877</v>
      </c>
      <c r="AR7" s="247">
        <v>1530</v>
      </c>
      <c r="AS7" s="152">
        <v>41</v>
      </c>
      <c r="AT7" s="52">
        <v>305</v>
      </c>
      <c r="AU7" s="52">
        <v>184</v>
      </c>
      <c r="AV7" s="52">
        <v>14</v>
      </c>
      <c r="AW7" s="247">
        <v>544</v>
      </c>
      <c r="AX7" s="152">
        <v>630</v>
      </c>
      <c r="AY7" s="52">
        <v>181</v>
      </c>
      <c r="AZ7" s="247">
        <v>811</v>
      </c>
      <c r="BA7" s="152">
        <v>53</v>
      </c>
      <c r="BB7" s="52">
        <v>29</v>
      </c>
      <c r="BC7" s="52">
        <v>3</v>
      </c>
      <c r="BD7" s="52">
        <v>36</v>
      </c>
      <c r="BE7" s="247">
        <v>121</v>
      </c>
      <c r="BF7" s="152">
        <v>474</v>
      </c>
      <c r="BG7" s="52">
        <v>995</v>
      </c>
      <c r="BH7" s="247">
        <v>1469</v>
      </c>
      <c r="BI7" s="152">
        <v>26499</v>
      </c>
      <c r="BJ7" s="52">
        <v>4064</v>
      </c>
      <c r="BK7" s="52">
        <v>3464</v>
      </c>
      <c r="BL7" s="52">
        <v>3920</v>
      </c>
      <c r="BM7" s="52">
        <v>7307</v>
      </c>
      <c r="BN7" s="52">
        <v>13551</v>
      </c>
      <c r="BO7" s="52">
        <v>9513</v>
      </c>
      <c r="BP7" s="52">
        <v>8044</v>
      </c>
      <c r="BQ7" s="247">
        <v>76362</v>
      </c>
      <c r="BR7" s="152">
        <v>838</v>
      </c>
      <c r="BS7" s="52">
        <v>956</v>
      </c>
      <c r="BT7" s="52">
        <v>2361</v>
      </c>
      <c r="BU7" s="52">
        <v>16</v>
      </c>
      <c r="BV7" s="52">
        <v>350</v>
      </c>
      <c r="BW7" s="247">
        <v>4521</v>
      </c>
      <c r="BX7" s="152">
        <v>84</v>
      </c>
      <c r="BY7" s="52">
        <v>3</v>
      </c>
      <c r="BZ7" s="52">
        <v>25</v>
      </c>
      <c r="CA7" s="247">
        <v>112</v>
      </c>
      <c r="CB7" s="152">
        <v>120</v>
      </c>
      <c r="CC7" s="52" t="s">
        <v>261</v>
      </c>
      <c r="CD7" s="52">
        <v>556</v>
      </c>
      <c r="CE7" s="52">
        <v>17</v>
      </c>
      <c r="CF7" s="247">
        <v>693</v>
      </c>
      <c r="CG7" s="152">
        <v>7</v>
      </c>
      <c r="CH7" s="52">
        <v>1</v>
      </c>
      <c r="CI7" s="52">
        <v>2959</v>
      </c>
      <c r="CJ7" s="52">
        <v>13</v>
      </c>
      <c r="CK7" s="52">
        <v>8</v>
      </c>
      <c r="CL7" s="52">
        <v>42</v>
      </c>
      <c r="CM7" s="52">
        <v>7</v>
      </c>
      <c r="CN7" s="52">
        <v>25</v>
      </c>
      <c r="CO7" s="247">
        <v>3062</v>
      </c>
      <c r="CP7" s="152">
        <v>4281</v>
      </c>
      <c r="CQ7" s="52">
        <v>701</v>
      </c>
      <c r="CR7" s="247">
        <v>4982</v>
      </c>
      <c r="CS7" s="152">
        <v>237</v>
      </c>
      <c r="CT7" s="52">
        <v>19</v>
      </c>
      <c r="CU7" s="52">
        <v>2858</v>
      </c>
      <c r="CV7" s="52">
        <v>5924</v>
      </c>
      <c r="CW7" s="52">
        <v>3592</v>
      </c>
      <c r="CX7" s="52">
        <v>948</v>
      </c>
      <c r="CY7" s="247">
        <v>13578</v>
      </c>
      <c r="CZ7" s="152">
        <v>3723</v>
      </c>
      <c r="DA7" s="52">
        <v>265</v>
      </c>
      <c r="DB7" s="52">
        <v>91</v>
      </c>
      <c r="DC7" s="52">
        <v>258</v>
      </c>
      <c r="DD7" s="52">
        <v>442</v>
      </c>
      <c r="DE7" s="247">
        <v>4779</v>
      </c>
      <c r="DF7" s="152">
        <v>141</v>
      </c>
      <c r="DG7" s="52">
        <v>1307</v>
      </c>
      <c r="DH7" s="52">
        <v>552</v>
      </c>
      <c r="DI7" s="247">
        <v>2000</v>
      </c>
      <c r="DJ7" s="152">
        <v>49</v>
      </c>
      <c r="DK7" s="52">
        <v>240</v>
      </c>
      <c r="DL7" s="52" t="s">
        <v>261</v>
      </c>
      <c r="DM7" s="52">
        <v>57</v>
      </c>
      <c r="DN7" s="247">
        <v>346</v>
      </c>
      <c r="DO7" s="152">
        <v>181</v>
      </c>
      <c r="DP7" s="52">
        <v>37</v>
      </c>
      <c r="DQ7" s="52">
        <v>176</v>
      </c>
      <c r="DR7" s="52">
        <v>1983</v>
      </c>
      <c r="DS7" s="52">
        <v>238</v>
      </c>
      <c r="DT7" s="52">
        <v>3359</v>
      </c>
      <c r="DU7" s="52">
        <v>251</v>
      </c>
      <c r="DV7" s="52">
        <v>787</v>
      </c>
      <c r="DW7" s="247">
        <v>7012</v>
      </c>
      <c r="DX7" s="152">
        <v>1053</v>
      </c>
      <c r="DY7" s="52">
        <v>386</v>
      </c>
      <c r="DZ7" s="52">
        <v>976</v>
      </c>
      <c r="EA7" s="52">
        <v>42</v>
      </c>
      <c r="EB7" s="247">
        <v>2457</v>
      </c>
      <c r="EC7" s="28"/>
      <c r="ED7" s="28"/>
    </row>
    <row r="8" spans="1:134" ht="19.5" customHeight="1">
      <c r="A8" s="419" t="s">
        <v>254</v>
      </c>
      <c r="B8" s="420"/>
      <c r="C8" s="421"/>
      <c r="D8" s="250"/>
      <c r="E8" s="251"/>
      <c r="F8" s="251"/>
      <c r="G8" s="251"/>
      <c r="H8" s="252"/>
      <c r="I8" s="157">
        <f t="shared" si="0"/>
        <v>119615</v>
      </c>
      <c r="J8" s="51">
        <v>1042</v>
      </c>
      <c r="K8" s="19">
        <v>237</v>
      </c>
      <c r="L8" s="139">
        <v>1279</v>
      </c>
      <c r="M8" s="51">
        <v>15</v>
      </c>
      <c r="N8" s="19">
        <v>1695</v>
      </c>
      <c r="O8" s="19">
        <v>104</v>
      </c>
      <c r="P8" s="19">
        <v>15</v>
      </c>
      <c r="Q8" s="19">
        <v>771</v>
      </c>
      <c r="R8" s="139">
        <v>2600</v>
      </c>
      <c r="S8" s="51">
        <v>74</v>
      </c>
      <c r="T8" s="19">
        <v>1</v>
      </c>
      <c r="U8" s="19">
        <v>45</v>
      </c>
      <c r="V8" s="19">
        <v>247</v>
      </c>
      <c r="W8" s="253">
        <v>367</v>
      </c>
      <c r="X8" s="51">
        <v>266</v>
      </c>
      <c r="Y8" s="19">
        <v>113</v>
      </c>
      <c r="Z8" s="19">
        <v>77</v>
      </c>
      <c r="AA8" s="253">
        <v>456</v>
      </c>
      <c r="AB8" s="51">
        <v>302</v>
      </c>
      <c r="AC8" s="19">
        <v>37</v>
      </c>
      <c r="AD8" s="19">
        <v>74</v>
      </c>
      <c r="AE8" s="19">
        <v>28</v>
      </c>
      <c r="AF8" s="253">
        <v>441</v>
      </c>
      <c r="AG8" s="51">
        <v>90</v>
      </c>
      <c r="AH8" s="19">
        <v>327</v>
      </c>
      <c r="AI8" s="19">
        <v>54</v>
      </c>
      <c r="AJ8" s="19">
        <v>55</v>
      </c>
      <c r="AK8" s="253">
        <v>526</v>
      </c>
      <c r="AL8" s="51">
        <v>111</v>
      </c>
      <c r="AM8" s="19">
        <v>302</v>
      </c>
      <c r="AN8" s="19">
        <v>21</v>
      </c>
      <c r="AO8" s="19">
        <v>100</v>
      </c>
      <c r="AP8" s="19">
        <v>93</v>
      </c>
      <c r="AQ8" s="19">
        <v>857</v>
      </c>
      <c r="AR8" s="253">
        <v>1484</v>
      </c>
      <c r="AS8" s="51">
        <v>39</v>
      </c>
      <c r="AT8" s="19">
        <v>287</v>
      </c>
      <c r="AU8" s="19">
        <v>169</v>
      </c>
      <c r="AV8" s="19">
        <v>14</v>
      </c>
      <c r="AW8" s="253">
        <v>509</v>
      </c>
      <c r="AX8" s="51">
        <v>622</v>
      </c>
      <c r="AY8" s="19">
        <v>181</v>
      </c>
      <c r="AZ8" s="253">
        <v>803</v>
      </c>
      <c r="BA8" s="51">
        <v>49</v>
      </c>
      <c r="BB8" s="19">
        <v>28</v>
      </c>
      <c r="BC8" s="19">
        <v>3</v>
      </c>
      <c r="BD8" s="19">
        <v>36</v>
      </c>
      <c r="BE8" s="253">
        <v>116</v>
      </c>
      <c r="BF8" s="51">
        <v>452</v>
      </c>
      <c r="BG8" s="19">
        <v>989</v>
      </c>
      <c r="BH8" s="253">
        <v>1441</v>
      </c>
      <c r="BI8" s="51">
        <v>26239</v>
      </c>
      <c r="BJ8" s="19">
        <v>3786</v>
      </c>
      <c r="BK8" s="19">
        <v>2972</v>
      </c>
      <c r="BL8" s="19">
        <v>3393</v>
      </c>
      <c r="BM8" s="19">
        <v>5972</v>
      </c>
      <c r="BN8" s="19">
        <v>13551</v>
      </c>
      <c r="BO8" s="19">
        <v>7325</v>
      </c>
      <c r="BP8" s="19">
        <v>8044</v>
      </c>
      <c r="BQ8" s="253">
        <v>71282</v>
      </c>
      <c r="BR8" s="51">
        <v>798</v>
      </c>
      <c r="BS8" s="19">
        <v>926</v>
      </c>
      <c r="BT8" s="19">
        <v>2166</v>
      </c>
      <c r="BU8" s="19">
        <v>15</v>
      </c>
      <c r="BV8" s="19">
        <v>345</v>
      </c>
      <c r="BW8" s="253">
        <v>4250</v>
      </c>
      <c r="BX8" s="51">
        <v>76</v>
      </c>
      <c r="BY8" s="19">
        <v>3</v>
      </c>
      <c r="BZ8" s="19">
        <v>25</v>
      </c>
      <c r="CA8" s="253">
        <v>104</v>
      </c>
      <c r="CB8" s="51">
        <v>108</v>
      </c>
      <c r="CC8" s="19">
        <v>0</v>
      </c>
      <c r="CD8" s="19">
        <v>505</v>
      </c>
      <c r="CE8" s="19">
        <v>17</v>
      </c>
      <c r="CF8" s="253">
        <v>630</v>
      </c>
      <c r="CG8" s="51">
        <v>7</v>
      </c>
      <c r="CH8" s="19">
        <v>1</v>
      </c>
      <c r="CI8" s="19">
        <v>2559</v>
      </c>
      <c r="CJ8" s="19">
        <v>6</v>
      </c>
      <c r="CK8" s="19">
        <v>8</v>
      </c>
      <c r="CL8" s="19">
        <v>41</v>
      </c>
      <c r="CM8" s="19">
        <v>6</v>
      </c>
      <c r="CN8" s="19">
        <v>25</v>
      </c>
      <c r="CO8" s="253">
        <v>2653</v>
      </c>
      <c r="CP8" s="51">
        <v>3771</v>
      </c>
      <c r="CQ8" s="19">
        <v>671</v>
      </c>
      <c r="CR8" s="253">
        <v>4442</v>
      </c>
      <c r="CS8" s="51">
        <v>236</v>
      </c>
      <c r="CT8" s="19">
        <v>18</v>
      </c>
      <c r="CU8" s="19">
        <v>1982</v>
      </c>
      <c r="CV8" s="19">
        <v>5761</v>
      </c>
      <c r="CW8" s="19">
        <v>3035</v>
      </c>
      <c r="CX8" s="19">
        <v>886</v>
      </c>
      <c r="CY8" s="253">
        <v>11918</v>
      </c>
      <c r="CZ8" s="51">
        <v>3215</v>
      </c>
      <c r="DA8" s="19">
        <v>246</v>
      </c>
      <c r="DB8" s="19">
        <v>89</v>
      </c>
      <c r="DC8" s="19">
        <v>244</v>
      </c>
      <c r="DD8" s="19">
        <v>438</v>
      </c>
      <c r="DE8" s="253">
        <v>4232</v>
      </c>
      <c r="DF8" s="51">
        <v>133</v>
      </c>
      <c r="DG8" s="19">
        <v>1006</v>
      </c>
      <c r="DH8" s="19">
        <v>543</v>
      </c>
      <c r="DI8" s="253">
        <v>1682</v>
      </c>
      <c r="DJ8" s="51">
        <v>49</v>
      </c>
      <c r="DK8" s="19">
        <v>239</v>
      </c>
      <c r="DL8" s="19">
        <v>0</v>
      </c>
      <c r="DM8" s="19">
        <v>49</v>
      </c>
      <c r="DN8" s="253">
        <v>337</v>
      </c>
      <c r="DO8" s="51">
        <v>169</v>
      </c>
      <c r="DP8" s="19">
        <v>37</v>
      </c>
      <c r="DQ8" s="19">
        <v>163</v>
      </c>
      <c r="DR8" s="19">
        <v>1560</v>
      </c>
      <c r="DS8" s="19">
        <v>228</v>
      </c>
      <c r="DT8" s="19">
        <v>2825</v>
      </c>
      <c r="DU8" s="19">
        <v>250</v>
      </c>
      <c r="DV8" s="19">
        <v>729</v>
      </c>
      <c r="DW8" s="253">
        <v>5961</v>
      </c>
      <c r="DX8" s="51">
        <v>1048</v>
      </c>
      <c r="DY8" s="19">
        <v>207</v>
      </c>
      <c r="DZ8" s="19">
        <v>809</v>
      </c>
      <c r="EA8" s="19">
        <v>38</v>
      </c>
      <c r="EB8" s="253">
        <v>2102</v>
      </c>
      <c r="EC8" s="28"/>
      <c r="ED8" s="28"/>
    </row>
    <row r="9" spans="1:134" ht="48" customHeight="1">
      <c r="A9" s="403" t="s">
        <v>12</v>
      </c>
      <c r="B9" s="417" t="s">
        <v>14</v>
      </c>
      <c r="C9" s="245" t="s">
        <v>10</v>
      </c>
      <c r="D9" s="411" t="s">
        <v>230</v>
      </c>
      <c r="E9" s="412"/>
      <c r="F9" s="412"/>
      <c r="G9" s="412"/>
      <c r="H9" s="413"/>
      <c r="I9" s="248">
        <f t="shared" si="0"/>
        <v>9434</v>
      </c>
      <c r="J9" s="237">
        <v>68</v>
      </c>
      <c r="K9" s="238">
        <v>62</v>
      </c>
      <c r="L9" s="239">
        <v>130</v>
      </c>
      <c r="M9" s="237">
        <v>6</v>
      </c>
      <c r="N9" s="238">
        <v>286</v>
      </c>
      <c r="O9" s="238">
        <v>8</v>
      </c>
      <c r="P9" s="238">
        <v>2</v>
      </c>
      <c r="Q9" s="238">
        <v>51</v>
      </c>
      <c r="R9" s="239">
        <v>353</v>
      </c>
      <c r="S9" s="237">
        <v>11</v>
      </c>
      <c r="T9" s="238" t="s">
        <v>261</v>
      </c>
      <c r="U9" s="238">
        <v>5</v>
      </c>
      <c r="V9" s="238">
        <v>40</v>
      </c>
      <c r="W9" s="249">
        <v>56</v>
      </c>
      <c r="X9" s="237">
        <v>46</v>
      </c>
      <c r="Y9" s="238">
        <v>20</v>
      </c>
      <c r="Z9" s="238">
        <v>11</v>
      </c>
      <c r="AA9" s="249">
        <v>77</v>
      </c>
      <c r="AB9" s="237">
        <v>30</v>
      </c>
      <c r="AC9" s="238">
        <v>6</v>
      </c>
      <c r="AD9" s="238">
        <v>4</v>
      </c>
      <c r="AE9" s="238">
        <v>6</v>
      </c>
      <c r="AF9" s="249">
        <v>46</v>
      </c>
      <c r="AG9" s="237">
        <v>18</v>
      </c>
      <c r="AH9" s="238">
        <v>60</v>
      </c>
      <c r="AI9" s="238">
        <v>11</v>
      </c>
      <c r="AJ9" s="238">
        <v>11</v>
      </c>
      <c r="AK9" s="249">
        <v>100</v>
      </c>
      <c r="AL9" s="237">
        <v>19</v>
      </c>
      <c r="AM9" s="238">
        <v>61</v>
      </c>
      <c r="AN9" s="238">
        <v>5</v>
      </c>
      <c r="AO9" s="238">
        <v>13</v>
      </c>
      <c r="AP9" s="238">
        <v>12</v>
      </c>
      <c r="AQ9" s="238">
        <v>60</v>
      </c>
      <c r="AR9" s="249">
        <v>170</v>
      </c>
      <c r="AS9" s="237">
        <v>5</v>
      </c>
      <c r="AT9" s="238">
        <v>78</v>
      </c>
      <c r="AU9" s="238">
        <v>19</v>
      </c>
      <c r="AV9" s="238">
        <v>0</v>
      </c>
      <c r="AW9" s="249">
        <v>102</v>
      </c>
      <c r="AX9" s="237">
        <v>18</v>
      </c>
      <c r="AY9" s="238">
        <v>11</v>
      </c>
      <c r="AZ9" s="249">
        <v>29</v>
      </c>
      <c r="BA9" s="237">
        <v>3</v>
      </c>
      <c r="BB9" s="238">
        <v>6</v>
      </c>
      <c r="BC9" s="238">
        <v>1</v>
      </c>
      <c r="BD9" s="238">
        <v>3</v>
      </c>
      <c r="BE9" s="249">
        <v>13</v>
      </c>
      <c r="BF9" s="237">
        <v>71</v>
      </c>
      <c r="BG9" s="238">
        <v>257</v>
      </c>
      <c r="BH9" s="249">
        <v>328</v>
      </c>
      <c r="BI9" s="237">
        <v>238</v>
      </c>
      <c r="BJ9" s="238">
        <v>74</v>
      </c>
      <c r="BK9" s="238">
        <v>306</v>
      </c>
      <c r="BL9" s="238">
        <v>153</v>
      </c>
      <c r="BM9" s="238">
        <v>726</v>
      </c>
      <c r="BN9" s="238">
        <v>214</v>
      </c>
      <c r="BO9" s="238">
        <v>689</v>
      </c>
      <c r="BP9" s="238">
        <v>193</v>
      </c>
      <c r="BQ9" s="249">
        <v>2593</v>
      </c>
      <c r="BR9" s="237">
        <v>99</v>
      </c>
      <c r="BS9" s="238">
        <v>174</v>
      </c>
      <c r="BT9" s="238">
        <v>72</v>
      </c>
      <c r="BU9" s="238">
        <v>3</v>
      </c>
      <c r="BV9" s="238">
        <v>39</v>
      </c>
      <c r="BW9" s="249">
        <v>387</v>
      </c>
      <c r="BX9" s="237">
        <v>12</v>
      </c>
      <c r="BY9" s="238" t="s">
        <v>261</v>
      </c>
      <c r="BZ9" s="238">
        <v>3</v>
      </c>
      <c r="CA9" s="249">
        <v>15</v>
      </c>
      <c r="CB9" s="237">
        <v>35</v>
      </c>
      <c r="CC9" s="238" t="s">
        <v>261</v>
      </c>
      <c r="CD9" s="238">
        <v>60</v>
      </c>
      <c r="CE9" s="238">
        <v>3</v>
      </c>
      <c r="CF9" s="249">
        <v>98</v>
      </c>
      <c r="CG9" s="237">
        <v>3</v>
      </c>
      <c r="CH9" s="238" t="s">
        <v>261</v>
      </c>
      <c r="CI9" s="238">
        <v>525</v>
      </c>
      <c r="CJ9" s="238">
        <v>3</v>
      </c>
      <c r="CK9" s="238">
        <v>1</v>
      </c>
      <c r="CL9" s="238">
        <v>2</v>
      </c>
      <c r="CM9" s="238">
        <v>2</v>
      </c>
      <c r="CN9" s="238">
        <v>2</v>
      </c>
      <c r="CO9" s="249">
        <v>538</v>
      </c>
      <c r="CP9" s="237">
        <v>816</v>
      </c>
      <c r="CQ9" s="238">
        <v>173</v>
      </c>
      <c r="CR9" s="249">
        <v>989</v>
      </c>
      <c r="CS9" s="237">
        <v>80</v>
      </c>
      <c r="CT9" s="238">
        <v>4</v>
      </c>
      <c r="CU9" s="238" t="s">
        <v>261</v>
      </c>
      <c r="CV9" s="238">
        <v>213</v>
      </c>
      <c r="CW9" s="238">
        <v>405</v>
      </c>
      <c r="CX9" s="238">
        <v>54</v>
      </c>
      <c r="CY9" s="249">
        <v>756</v>
      </c>
      <c r="CZ9" s="237">
        <v>794</v>
      </c>
      <c r="DA9" s="238">
        <v>39</v>
      </c>
      <c r="DB9" s="238">
        <v>6</v>
      </c>
      <c r="DC9" s="238">
        <v>14</v>
      </c>
      <c r="DD9" s="238">
        <v>96</v>
      </c>
      <c r="DE9" s="249">
        <v>949</v>
      </c>
      <c r="DF9" s="237">
        <v>14</v>
      </c>
      <c r="DG9" s="238">
        <v>218</v>
      </c>
      <c r="DH9" s="238">
        <v>58</v>
      </c>
      <c r="DI9" s="249">
        <v>290</v>
      </c>
      <c r="DJ9" s="237">
        <v>10</v>
      </c>
      <c r="DK9" s="238">
        <v>30</v>
      </c>
      <c r="DL9" s="238" t="s">
        <v>261</v>
      </c>
      <c r="DM9" s="238">
        <v>5</v>
      </c>
      <c r="DN9" s="249">
        <v>45</v>
      </c>
      <c r="DO9" s="237">
        <v>23</v>
      </c>
      <c r="DP9" s="238">
        <v>16</v>
      </c>
      <c r="DQ9" s="238">
        <v>11</v>
      </c>
      <c r="DR9" s="238">
        <v>324</v>
      </c>
      <c r="DS9" s="238">
        <v>23</v>
      </c>
      <c r="DT9" s="238">
        <v>694</v>
      </c>
      <c r="DU9" s="238">
        <v>34</v>
      </c>
      <c r="DV9" s="238">
        <v>72</v>
      </c>
      <c r="DW9" s="249">
        <v>1197</v>
      </c>
      <c r="DX9" s="237">
        <v>26</v>
      </c>
      <c r="DY9" s="238">
        <v>8</v>
      </c>
      <c r="DZ9" s="238">
        <v>134</v>
      </c>
      <c r="EA9" s="238">
        <v>5</v>
      </c>
      <c r="EB9" s="249">
        <v>173</v>
      </c>
      <c r="EC9" s="28"/>
      <c r="ED9" s="28"/>
    </row>
    <row r="10" spans="1:134" ht="30.75" customHeight="1">
      <c r="A10" s="404"/>
      <c r="B10" s="418"/>
      <c r="C10" s="13" t="s">
        <v>11</v>
      </c>
      <c r="D10" s="414"/>
      <c r="E10" s="415"/>
      <c r="F10" s="415"/>
      <c r="G10" s="415"/>
      <c r="H10" s="416"/>
      <c r="I10" s="161">
        <f t="shared" si="0"/>
        <v>1140</v>
      </c>
      <c r="J10" s="44">
        <v>3</v>
      </c>
      <c r="K10" s="23">
        <v>5</v>
      </c>
      <c r="L10" s="143">
        <v>8</v>
      </c>
      <c r="M10" s="44" t="s">
        <v>261</v>
      </c>
      <c r="N10" s="23">
        <v>72</v>
      </c>
      <c r="O10" s="23">
        <v>1</v>
      </c>
      <c r="P10" s="23">
        <v>0</v>
      </c>
      <c r="Q10" s="23">
        <v>7</v>
      </c>
      <c r="R10" s="143">
        <v>80</v>
      </c>
      <c r="S10" s="44">
        <v>10</v>
      </c>
      <c r="T10" s="23" t="s">
        <v>261</v>
      </c>
      <c r="U10" s="23">
        <v>1</v>
      </c>
      <c r="V10" s="23">
        <v>10</v>
      </c>
      <c r="W10" s="189">
        <v>21</v>
      </c>
      <c r="X10" s="44">
        <v>3</v>
      </c>
      <c r="Y10" s="23" t="s">
        <v>261</v>
      </c>
      <c r="Z10" s="23">
        <v>13</v>
      </c>
      <c r="AA10" s="189">
        <v>16</v>
      </c>
      <c r="AB10" s="44">
        <v>0</v>
      </c>
      <c r="AC10" s="23" t="s">
        <v>261</v>
      </c>
      <c r="AD10" s="23">
        <v>1</v>
      </c>
      <c r="AE10" s="23">
        <v>0</v>
      </c>
      <c r="AF10" s="189">
        <v>1</v>
      </c>
      <c r="AG10" s="44" t="s">
        <v>261</v>
      </c>
      <c r="AH10" s="23">
        <v>37</v>
      </c>
      <c r="AI10" s="23" t="s">
        <v>261</v>
      </c>
      <c r="AJ10" s="23" t="s">
        <v>261</v>
      </c>
      <c r="AK10" s="189">
        <v>37</v>
      </c>
      <c r="AL10" s="44">
        <v>2</v>
      </c>
      <c r="AM10" s="23">
        <v>2</v>
      </c>
      <c r="AN10" s="23">
        <v>1</v>
      </c>
      <c r="AO10" s="23">
        <v>1</v>
      </c>
      <c r="AP10" s="23">
        <v>8</v>
      </c>
      <c r="AQ10" s="23" t="s">
        <v>261</v>
      </c>
      <c r="AR10" s="189">
        <v>14</v>
      </c>
      <c r="AS10" s="44">
        <v>0</v>
      </c>
      <c r="AT10" s="23">
        <v>0</v>
      </c>
      <c r="AU10" s="23">
        <v>0</v>
      </c>
      <c r="AV10" s="23">
        <v>0</v>
      </c>
      <c r="AW10" s="189">
        <v>0</v>
      </c>
      <c r="AX10" s="44">
        <v>5</v>
      </c>
      <c r="AY10" s="23">
        <v>11</v>
      </c>
      <c r="AZ10" s="189">
        <v>16</v>
      </c>
      <c r="BA10" s="44">
        <v>3</v>
      </c>
      <c r="BB10" s="23" t="s">
        <v>261</v>
      </c>
      <c r="BC10" s="23" t="s">
        <v>261</v>
      </c>
      <c r="BD10" s="23">
        <v>0</v>
      </c>
      <c r="BE10" s="189">
        <v>3</v>
      </c>
      <c r="BF10" s="44">
        <v>14</v>
      </c>
      <c r="BG10" s="23">
        <v>44</v>
      </c>
      <c r="BH10" s="189">
        <v>58</v>
      </c>
      <c r="BI10" s="44" t="s">
        <v>261</v>
      </c>
      <c r="BJ10" s="23">
        <v>81</v>
      </c>
      <c r="BK10" s="23">
        <v>3</v>
      </c>
      <c r="BL10" s="23">
        <v>53</v>
      </c>
      <c r="BM10" s="23">
        <v>33</v>
      </c>
      <c r="BN10" s="23">
        <v>181</v>
      </c>
      <c r="BO10" s="23">
        <v>276</v>
      </c>
      <c r="BP10" s="23">
        <v>43</v>
      </c>
      <c r="BQ10" s="189">
        <v>670</v>
      </c>
      <c r="BR10" s="44">
        <v>1</v>
      </c>
      <c r="BS10" s="23">
        <v>24</v>
      </c>
      <c r="BT10" s="23">
        <v>2</v>
      </c>
      <c r="BU10" s="23" t="s">
        <v>261</v>
      </c>
      <c r="BV10" s="23">
        <v>12</v>
      </c>
      <c r="BW10" s="189">
        <v>39</v>
      </c>
      <c r="BX10" s="44">
        <v>0</v>
      </c>
      <c r="BY10" s="23" t="s">
        <v>261</v>
      </c>
      <c r="BZ10" s="23">
        <v>0</v>
      </c>
      <c r="CA10" s="189">
        <v>0</v>
      </c>
      <c r="CB10" s="44">
        <v>3</v>
      </c>
      <c r="CC10" s="23" t="s">
        <v>261</v>
      </c>
      <c r="CD10" s="23">
        <v>9</v>
      </c>
      <c r="CE10" s="23">
        <v>0</v>
      </c>
      <c r="CF10" s="189">
        <v>12</v>
      </c>
      <c r="CG10" s="44" t="s">
        <v>261</v>
      </c>
      <c r="CH10" s="23">
        <v>1</v>
      </c>
      <c r="CI10" s="23">
        <v>26</v>
      </c>
      <c r="CJ10" s="23" t="s">
        <v>261</v>
      </c>
      <c r="CK10" s="23" t="s">
        <v>261</v>
      </c>
      <c r="CL10" s="23">
        <v>1</v>
      </c>
      <c r="CM10" s="23" t="s">
        <v>261</v>
      </c>
      <c r="CN10" s="23">
        <v>0</v>
      </c>
      <c r="CO10" s="189">
        <v>28</v>
      </c>
      <c r="CP10" s="44">
        <v>53</v>
      </c>
      <c r="CQ10" s="23" t="s">
        <v>261</v>
      </c>
      <c r="CR10" s="189">
        <v>53</v>
      </c>
      <c r="CS10" s="44">
        <v>0</v>
      </c>
      <c r="CT10" s="23">
        <v>0</v>
      </c>
      <c r="CU10" s="23" t="s">
        <v>261</v>
      </c>
      <c r="CV10" s="23">
        <v>1</v>
      </c>
      <c r="CW10" s="23">
        <v>2</v>
      </c>
      <c r="CX10" s="23">
        <v>31</v>
      </c>
      <c r="CY10" s="189">
        <v>34</v>
      </c>
      <c r="CZ10" s="44">
        <v>9</v>
      </c>
      <c r="DA10" s="23">
        <v>1</v>
      </c>
      <c r="DB10" s="23">
        <v>0</v>
      </c>
      <c r="DC10" s="23">
        <v>1</v>
      </c>
      <c r="DD10" s="23">
        <v>3</v>
      </c>
      <c r="DE10" s="189">
        <v>14</v>
      </c>
      <c r="DF10" s="44">
        <v>2</v>
      </c>
      <c r="DG10" s="23">
        <v>11</v>
      </c>
      <c r="DH10" s="23" t="s">
        <v>261</v>
      </c>
      <c r="DI10" s="189">
        <v>13</v>
      </c>
      <c r="DJ10" s="44">
        <v>2</v>
      </c>
      <c r="DK10" s="23" t="s">
        <v>261</v>
      </c>
      <c r="DL10" s="23" t="s">
        <v>261</v>
      </c>
      <c r="DM10" s="23">
        <v>0</v>
      </c>
      <c r="DN10" s="189">
        <v>2</v>
      </c>
      <c r="DO10" s="44">
        <v>0</v>
      </c>
      <c r="DP10" s="23">
        <v>0</v>
      </c>
      <c r="DQ10" s="23">
        <v>0</v>
      </c>
      <c r="DR10" s="23">
        <v>4</v>
      </c>
      <c r="DS10" s="23">
        <v>2</v>
      </c>
      <c r="DT10" s="23">
        <v>5</v>
      </c>
      <c r="DU10" s="23">
        <v>2</v>
      </c>
      <c r="DV10" s="23">
        <v>1</v>
      </c>
      <c r="DW10" s="189">
        <v>14</v>
      </c>
      <c r="DX10" s="44" t="s">
        <v>261</v>
      </c>
      <c r="DY10" s="23">
        <v>1</v>
      </c>
      <c r="DZ10" s="23">
        <v>6</v>
      </c>
      <c r="EA10" s="23">
        <v>0</v>
      </c>
      <c r="EB10" s="189">
        <v>7</v>
      </c>
      <c r="EC10" s="28"/>
      <c r="ED10" s="28"/>
    </row>
    <row r="11" spans="1:134" ht="26.25" customHeight="1">
      <c r="A11" s="404"/>
      <c r="B11" s="406" t="s">
        <v>2</v>
      </c>
      <c r="C11" s="407"/>
      <c r="D11" s="214"/>
      <c r="E11" s="7"/>
      <c r="F11" s="7"/>
      <c r="G11" s="7"/>
      <c r="H11" s="199"/>
      <c r="I11" s="158">
        <f t="shared" si="0"/>
        <v>47873</v>
      </c>
      <c r="J11" s="45">
        <v>421</v>
      </c>
      <c r="K11" s="20">
        <v>98</v>
      </c>
      <c r="L11" s="140">
        <v>519</v>
      </c>
      <c r="M11" s="45">
        <v>1</v>
      </c>
      <c r="N11" s="20">
        <v>453</v>
      </c>
      <c r="O11" s="20">
        <v>52</v>
      </c>
      <c r="P11" s="20">
        <v>6</v>
      </c>
      <c r="Q11" s="20">
        <v>338</v>
      </c>
      <c r="R11" s="140">
        <v>850</v>
      </c>
      <c r="S11" s="45">
        <v>43</v>
      </c>
      <c r="T11" s="20" t="s">
        <v>261</v>
      </c>
      <c r="U11" s="20">
        <v>21</v>
      </c>
      <c r="V11" s="20">
        <v>116</v>
      </c>
      <c r="W11" s="190">
        <v>180</v>
      </c>
      <c r="X11" s="45">
        <v>88</v>
      </c>
      <c r="Y11" s="20">
        <v>41</v>
      </c>
      <c r="Z11" s="20">
        <v>29</v>
      </c>
      <c r="AA11" s="190">
        <v>158</v>
      </c>
      <c r="AB11" s="45">
        <v>190</v>
      </c>
      <c r="AC11" s="20">
        <v>9</v>
      </c>
      <c r="AD11" s="20">
        <v>32</v>
      </c>
      <c r="AE11" s="20">
        <v>11</v>
      </c>
      <c r="AF11" s="190">
        <v>242</v>
      </c>
      <c r="AG11" s="45">
        <v>33</v>
      </c>
      <c r="AH11" s="20">
        <v>158</v>
      </c>
      <c r="AI11" s="20">
        <v>11</v>
      </c>
      <c r="AJ11" s="20">
        <v>13</v>
      </c>
      <c r="AK11" s="190">
        <v>215</v>
      </c>
      <c r="AL11" s="45">
        <v>47</v>
      </c>
      <c r="AM11" s="20">
        <v>153</v>
      </c>
      <c r="AN11" s="20">
        <v>8</v>
      </c>
      <c r="AO11" s="20">
        <v>38</v>
      </c>
      <c r="AP11" s="20">
        <v>35</v>
      </c>
      <c r="AQ11" s="20">
        <v>274</v>
      </c>
      <c r="AR11" s="190">
        <v>555</v>
      </c>
      <c r="AS11" s="45">
        <v>17</v>
      </c>
      <c r="AT11" s="20">
        <v>106</v>
      </c>
      <c r="AU11" s="20">
        <v>32</v>
      </c>
      <c r="AV11" s="20">
        <v>10</v>
      </c>
      <c r="AW11" s="190">
        <v>165</v>
      </c>
      <c r="AX11" s="45">
        <v>209</v>
      </c>
      <c r="AY11" s="20">
        <v>110</v>
      </c>
      <c r="AZ11" s="190">
        <v>319</v>
      </c>
      <c r="BA11" s="45">
        <v>20</v>
      </c>
      <c r="BB11" s="20">
        <v>16</v>
      </c>
      <c r="BC11" s="20" t="s">
        <v>261</v>
      </c>
      <c r="BD11" s="20">
        <v>15</v>
      </c>
      <c r="BE11" s="190">
        <v>51</v>
      </c>
      <c r="BF11" s="45">
        <v>211</v>
      </c>
      <c r="BG11" s="20">
        <v>286</v>
      </c>
      <c r="BH11" s="190">
        <v>497</v>
      </c>
      <c r="BI11" s="45">
        <v>14998</v>
      </c>
      <c r="BJ11" s="20">
        <v>2080</v>
      </c>
      <c r="BK11" s="20">
        <v>652</v>
      </c>
      <c r="BL11" s="20">
        <v>1471</v>
      </c>
      <c r="BM11" s="20">
        <v>1675</v>
      </c>
      <c r="BN11" s="20">
        <v>3243</v>
      </c>
      <c r="BO11" s="20">
        <v>2626</v>
      </c>
      <c r="BP11" s="20">
        <v>1781</v>
      </c>
      <c r="BQ11" s="190">
        <v>28526</v>
      </c>
      <c r="BR11" s="45">
        <v>364</v>
      </c>
      <c r="BS11" s="20">
        <v>328</v>
      </c>
      <c r="BT11" s="20">
        <v>659</v>
      </c>
      <c r="BU11" s="20">
        <v>4</v>
      </c>
      <c r="BV11" s="20">
        <v>207</v>
      </c>
      <c r="BW11" s="190">
        <v>1562</v>
      </c>
      <c r="BX11" s="45">
        <v>42</v>
      </c>
      <c r="BY11" s="20">
        <v>1</v>
      </c>
      <c r="BZ11" s="20">
        <v>12</v>
      </c>
      <c r="CA11" s="190">
        <v>55</v>
      </c>
      <c r="CB11" s="45">
        <v>40</v>
      </c>
      <c r="CC11" s="20" t="s">
        <v>261</v>
      </c>
      <c r="CD11" s="20">
        <v>260</v>
      </c>
      <c r="CE11" s="20">
        <v>4</v>
      </c>
      <c r="CF11" s="190">
        <v>304</v>
      </c>
      <c r="CG11" s="45">
        <v>1</v>
      </c>
      <c r="CH11" s="20" t="s">
        <v>261</v>
      </c>
      <c r="CI11" s="20">
        <v>1093</v>
      </c>
      <c r="CJ11" s="20">
        <v>2</v>
      </c>
      <c r="CK11" s="20">
        <v>0</v>
      </c>
      <c r="CL11" s="20">
        <v>15</v>
      </c>
      <c r="CM11" s="20">
        <v>1</v>
      </c>
      <c r="CN11" s="20">
        <v>13</v>
      </c>
      <c r="CO11" s="190">
        <v>1125</v>
      </c>
      <c r="CP11" s="45">
        <v>1242</v>
      </c>
      <c r="CQ11" s="20">
        <v>185</v>
      </c>
      <c r="CR11" s="190">
        <v>1427</v>
      </c>
      <c r="CS11" s="45">
        <v>64</v>
      </c>
      <c r="CT11" s="20">
        <v>4</v>
      </c>
      <c r="CU11" s="20">
        <v>716</v>
      </c>
      <c r="CV11" s="20">
        <v>3076</v>
      </c>
      <c r="CW11" s="20">
        <v>1136</v>
      </c>
      <c r="CX11" s="20">
        <v>374</v>
      </c>
      <c r="CY11" s="190">
        <v>5370</v>
      </c>
      <c r="CZ11" s="45">
        <v>837</v>
      </c>
      <c r="DA11" s="20">
        <v>103</v>
      </c>
      <c r="DB11" s="20">
        <v>44</v>
      </c>
      <c r="DC11" s="20">
        <v>122</v>
      </c>
      <c r="DD11" s="20">
        <v>195</v>
      </c>
      <c r="DE11" s="190">
        <v>1301</v>
      </c>
      <c r="DF11" s="45">
        <v>49</v>
      </c>
      <c r="DG11" s="20">
        <v>434</v>
      </c>
      <c r="DH11" s="20">
        <v>336</v>
      </c>
      <c r="DI11" s="190">
        <v>819</v>
      </c>
      <c r="DJ11" s="45">
        <v>22</v>
      </c>
      <c r="DK11" s="20">
        <v>46</v>
      </c>
      <c r="DL11" s="20" t="s">
        <v>261</v>
      </c>
      <c r="DM11" s="20">
        <v>28</v>
      </c>
      <c r="DN11" s="190">
        <v>96</v>
      </c>
      <c r="DO11" s="45">
        <v>70</v>
      </c>
      <c r="DP11" s="20">
        <v>14</v>
      </c>
      <c r="DQ11" s="20">
        <v>73</v>
      </c>
      <c r="DR11" s="20">
        <v>649</v>
      </c>
      <c r="DS11" s="20">
        <v>104</v>
      </c>
      <c r="DT11" s="20">
        <v>1254</v>
      </c>
      <c r="DU11" s="20">
        <v>106</v>
      </c>
      <c r="DV11" s="20">
        <v>137</v>
      </c>
      <c r="DW11" s="190">
        <v>2407</v>
      </c>
      <c r="DX11" s="45">
        <v>694</v>
      </c>
      <c r="DY11" s="20">
        <v>113</v>
      </c>
      <c r="DZ11" s="20">
        <v>319</v>
      </c>
      <c r="EA11" s="20">
        <v>4</v>
      </c>
      <c r="EB11" s="190">
        <v>1130</v>
      </c>
      <c r="EC11" s="28"/>
      <c r="ED11" s="28"/>
    </row>
    <row r="12" spans="1:134" ht="36" customHeight="1">
      <c r="A12" s="405"/>
      <c r="B12" s="386" t="s">
        <v>3</v>
      </c>
      <c r="C12" s="387"/>
      <c r="D12" s="215"/>
      <c r="E12" s="216"/>
      <c r="F12" s="216"/>
      <c r="G12" s="216"/>
      <c r="H12" s="217"/>
      <c r="I12" s="158">
        <f t="shared" si="0"/>
        <v>2767</v>
      </c>
      <c r="J12" s="45">
        <v>46</v>
      </c>
      <c r="K12" s="20">
        <v>10</v>
      </c>
      <c r="L12" s="140">
        <v>56</v>
      </c>
      <c r="M12" s="45" t="s">
        <v>261</v>
      </c>
      <c r="N12" s="20">
        <v>85</v>
      </c>
      <c r="O12" s="20">
        <v>8</v>
      </c>
      <c r="P12" s="20">
        <v>2</v>
      </c>
      <c r="Q12" s="20">
        <v>8</v>
      </c>
      <c r="R12" s="140">
        <v>103</v>
      </c>
      <c r="S12" s="45" t="s">
        <v>261</v>
      </c>
      <c r="T12" s="20" t="s">
        <v>261</v>
      </c>
      <c r="U12" s="20">
        <v>1</v>
      </c>
      <c r="V12" s="20">
        <v>10</v>
      </c>
      <c r="W12" s="190">
        <v>11</v>
      </c>
      <c r="X12" s="45">
        <v>36</v>
      </c>
      <c r="Y12" s="20">
        <v>6</v>
      </c>
      <c r="Z12" s="20">
        <v>13</v>
      </c>
      <c r="AA12" s="190">
        <v>55</v>
      </c>
      <c r="AB12" s="45">
        <v>15</v>
      </c>
      <c r="AC12" s="20">
        <v>6</v>
      </c>
      <c r="AD12" s="20">
        <v>4</v>
      </c>
      <c r="AE12" s="20">
        <v>3</v>
      </c>
      <c r="AF12" s="190">
        <v>28</v>
      </c>
      <c r="AG12" s="45">
        <v>2</v>
      </c>
      <c r="AH12" s="20">
        <v>9</v>
      </c>
      <c r="AI12" s="20">
        <v>11</v>
      </c>
      <c r="AJ12" s="20">
        <v>3</v>
      </c>
      <c r="AK12" s="190">
        <v>25</v>
      </c>
      <c r="AL12" s="45">
        <v>6</v>
      </c>
      <c r="AM12" s="20">
        <v>16</v>
      </c>
      <c r="AN12" s="20">
        <v>1</v>
      </c>
      <c r="AO12" s="20">
        <v>11</v>
      </c>
      <c r="AP12" s="20">
        <v>2</v>
      </c>
      <c r="AQ12" s="20">
        <v>49</v>
      </c>
      <c r="AR12" s="190">
        <v>85</v>
      </c>
      <c r="AS12" s="45">
        <v>2</v>
      </c>
      <c r="AT12" s="20">
        <v>12</v>
      </c>
      <c r="AU12" s="20">
        <v>40</v>
      </c>
      <c r="AV12" s="20">
        <v>1</v>
      </c>
      <c r="AW12" s="190">
        <v>55</v>
      </c>
      <c r="AX12" s="45">
        <v>5</v>
      </c>
      <c r="AY12" s="20">
        <v>2</v>
      </c>
      <c r="AZ12" s="190">
        <v>7</v>
      </c>
      <c r="BA12" s="45">
        <v>6</v>
      </c>
      <c r="BB12" s="20" t="s">
        <v>261</v>
      </c>
      <c r="BC12" s="20" t="s">
        <v>261</v>
      </c>
      <c r="BD12" s="20">
        <v>4</v>
      </c>
      <c r="BE12" s="190">
        <v>10</v>
      </c>
      <c r="BF12" s="45">
        <v>60</v>
      </c>
      <c r="BG12" s="20">
        <v>46</v>
      </c>
      <c r="BH12" s="190">
        <v>106</v>
      </c>
      <c r="BI12" s="45">
        <v>6</v>
      </c>
      <c r="BJ12" s="20">
        <v>113</v>
      </c>
      <c r="BK12" s="20">
        <v>105</v>
      </c>
      <c r="BL12" s="20">
        <v>86</v>
      </c>
      <c r="BM12" s="20">
        <v>565</v>
      </c>
      <c r="BN12" s="20">
        <v>109</v>
      </c>
      <c r="BO12" s="20">
        <v>76</v>
      </c>
      <c r="BP12" s="20">
        <v>107</v>
      </c>
      <c r="BQ12" s="190">
        <v>1167</v>
      </c>
      <c r="BR12" s="45">
        <v>15</v>
      </c>
      <c r="BS12" s="20">
        <v>22</v>
      </c>
      <c r="BT12" s="20">
        <v>21</v>
      </c>
      <c r="BU12" s="20">
        <v>1</v>
      </c>
      <c r="BV12" s="20">
        <v>3</v>
      </c>
      <c r="BW12" s="190">
        <v>62</v>
      </c>
      <c r="BX12" s="45">
        <v>0</v>
      </c>
      <c r="BY12" s="20" t="s">
        <v>261</v>
      </c>
      <c r="BZ12" s="20">
        <v>0</v>
      </c>
      <c r="CA12" s="190">
        <v>0</v>
      </c>
      <c r="CB12" s="45">
        <v>8</v>
      </c>
      <c r="CC12" s="20" t="s">
        <v>261</v>
      </c>
      <c r="CD12" s="20">
        <v>32</v>
      </c>
      <c r="CE12" s="20">
        <v>3</v>
      </c>
      <c r="CF12" s="190">
        <v>43</v>
      </c>
      <c r="CG12" s="45" t="s">
        <v>261</v>
      </c>
      <c r="CH12" s="20" t="s">
        <v>261</v>
      </c>
      <c r="CI12" s="20">
        <v>9</v>
      </c>
      <c r="CJ12" s="20" t="s">
        <v>261</v>
      </c>
      <c r="CK12" s="20">
        <v>0</v>
      </c>
      <c r="CL12" s="20">
        <v>7</v>
      </c>
      <c r="CM12" s="20" t="s">
        <v>261</v>
      </c>
      <c r="CN12" s="20">
        <v>0</v>
      </c>
      <c r="CO12" s="190">
        <v>16</v>
      </c>
      <c r="CP12" s="45">
        <v>95</v>
      </c>
      <c r="CQ12" s="20">
        <v>56</v>
      </c>
      <c r="CR12" s="190">
        <v>151</v>
      </c>
      <c r="CS12" s="45">
        <v>17</v>
      </c>
      <c r="CT12" s="20">
        <v>2</v>
      </c>
      <c r="CU12" s="20">
        <v>25</v>
      </c>
      <c r="CV12" s="20">
        <v>146</v>
      </c>
      <c r="CW12" s="20">
        <v>13</v>
      </c>
      <c r="CX12" s="20">
        <v>14</v>
      </c>
      <c r="CY12" s="190">
        <v>217</v>
      </c>
      <c r="CZ12" s="45">
        <v>260</v>
      </c>
      <c r="DA12" s="20">
        <v>15</v>
      </c>
      <c r="DB12" s="20">
        <v>1</v>
      </c>
      <c r="DC12" s="20">
        <v>8</v>
      </c>
      <c r="DD12" s="20">
        <v>5</v>
      </c>
      <c r="DE12" s="190">
        <v>289</v>
      </c>
      <c r="DF12" s="45">
        <v>13</v>
      </c>
      <c r="DG12" s="20">
        <v>30</v>
      </c>
      <c r="DH12" s="20">
        <v>8</v>
      </c>
      <c r="DI12" s="190">
        <v>51</v>
      </c>
      <c r="DJ12" s="45">
        <v>3</v>
      </c>
      <c r="DK12" s="20">
        <v>20</v>
      </c>
      <c r="DL12" s="20" t="s">
        <v>261</v>
      </c>
      <c r="DM12" s="20">
        <v>3</v>
      </c>
      <c r="DN12" s="190">
        <v>26</v>
      </c>
      <c r="DO12" s="45">
        <v>8</v>
      </c>
      <c r="DP12" s="20">
        <v>0</v>
      </c>
      <c r="DQ12" s="20">
        <v>11</v>
      </c>
      <c r="DR12" s="20">
        <v>33</v>
      </c>
      <c r="DS12" s="20">
        <v>4</v>
      </c>
      <c r="DT12" s="20">
        <v>68</v>
      </c>
      <c r="DU12" s="20">
        <v>13</v>
      </c>
      <c r="DV12" s="20">
        <v>24</v>
      </c>
      <c r="DW12" s="190">
        <v>161</v>
      </c>
      <c r="DX12" s="45">
        <v>7</v>
      </c>
      <c r="DY12" s="20">
        <v>19</v>
      </c>
      <c r="DZ12" s="20">
        <v>17</v>
      </c>
      <c r="EA12" s="20">
        <v>0</v>
      </c>
      <c r="EB12" s="190">
        <v>43</v>
      </c>
      <c r="EC12" s="28"/>
      <c r="ED12" s="28"/>
    </row>
    <row r="13" spans="1:134" ht="21.75" customHeight="1" thickBot="1">
      <c r="A13" s="404"/>
      <c r="B13" s="370" t="s">
        <v>4</v>
      </c>
      <c r="C13" s="371"/>
      <c r="D13" s="213"/>
      <c r="E13" s="202"/>
      <c r="F13" s="202"/>
      <c r="G13" s="202"/>
      <c r="H13" s="203"/>
      <c r="I13" s="159">
        <f t="shared" si="0"/>
        <v>58401</v>
      </c>
      <c r="J13" s="46">
        <v>504</v>
      </c>
      <c r="K13" s="21">
        <v>62</v>
      </c>
      <c r="L13" s="141">
        <v>566</v>
      </c>
      <c r="M13" s="46">
        <v>8</v>
      </c>
      <c r="N13" s="21">
        <v>799</v>
      </c>
      <c r="O13" s="21">
        <v>35</v>
      </c>
      <c r="P13" s="21">
        <v>5</v>
      </c>
      <c r="Q13" s="21">
        <v>367</v>
      </c>
      <c r="R13" s="141">
        <v>1214</v>
      </c>
      <c r="S13" s="46">
        <v>10</v>
      </c>
      <c r="T13" s="21">
        <v>1</v>
      </c>
      <c r="U13" s="21">
        <v>17</v>
      </c>
      <c r="V13" s="21">
        <v>71</v>
      </c>
      <c r="W13" s="191">
        <v>99</v>
      </c>
      <c r="X13" s="46">
        <v>93</v>
      </c>
      <c r="Y13" s="21">
        <v>46</v>
      </c>
      <c r="Z13" s="21">
        <v>11</v>
      </c>
      <c r="AA13" s="191">
        <v>150</v>
      </c>
      <c r="AB13" s="46">
        <v>67</v>
      </c>
      <c r="AC13" s="21">
        <v>16</v>
      </c>
      <c r="AD13" s="21">
        <v>33</v>
      </c>
      <c r="AE13" s="21">
        <v>8</v>
      </c>
      <c r="AF13" s="191">
        <v>124</v>
      </c>
      <c r="AG13" s="46">
        <v>37</v>
      </c>
      <c r="AH13" s="21">
        <v>63</v>
      </c>
      <c r="AI13" s="21">
        <v>21</v>
      </c>
      <c r="AJ13" s="21">
        <v>28</v>
      </c>
      <c r="AK13" s="191">
        <v>149</v>
      </c>
      <c r="AL13" s="46">
        <v>37</v>
      </c>
      <c r="AM13" s="21">
        <v>70</v>
      </c>
      <c r="AN13" s="21">
        <v>6</v>
      </c>
      <c r="AO13" s="21">
        <v>37</v>
      </c>
      <c r="AP13" s="21">
        <v>36</v>
      </c>
      <c r="AQ13" s="21">
        <v>474</v>
      </c>
      <c r="AR13" s="191">
        <v>660</v>
      </c>
      <c r="AS13" s="46">
        <v>15</v>
      </c>
      <c r="AT13" s="21">
        <v>91</v>
      </c>
      <c r="AU13" s="21">
        <v>78</v>
      </c>
      <c r="AV13" s="21">
        <v>3</v>
      </c>
      <c r="AW13" s="191">
        <v>187</v>
      </c>
      <c r="AX13" s="46">
        <v>385</v>
      </c>
      <c r="AY13" s="21">
        <v>47</v>
      </c>
      <c r="AZ13" s="191">
        <v>432</v>
      </c>
      <c r="BA13" s="46">
        <v>17</v>
      </c>
      <c r="BB13" s="21">
        <v>6</v>
      </c>
      <c r="BC13" s="21">
        <v>2</v>
      </c>
      <c r="BD13" s="21">
        <v>14</v>
      </c>
      <c r="BE13" s="191">
        <v>39</v>
      </c>
      <c r="BF13" s="46">
        <v>96</v>
      </c>
      <c r="BG13" s="21">
        <v>356</v>
      </c>
      <c r="BH13" s="191">
        <v>452</v>
      </c>
      <c r="BI13" s="46">
        <v>10997</v>
      </c>
      <c r="BJ13" s="21">
        <v>1438</v>
      </c>
      <c r="BK13" s="21">
        <v>1906</v>
      </c>
      <c r="BL13" s="21">
        <v>1630</v>
      </c>
      <c r="BM13" s="21">
        <v>2973</v>
      </c>
      <c r="BN13" s="21">
        <v>9804</v>
      </c>
      <c r="BO13" s="21">
        <v>3658</v>
      </c>
      <c r="BP13" s="21">
        <v>5920</v>
      </c>
      <c r="BQ13" s="191">
        <v>38326</v>
      </c>
      <c r="BR13" s="46">
        <v>319</v>
      </c>
      <c r="BS13" s="21">
        <v>378</v>
      </c>
      <c r="BT13" s="21">
        <v>1412</v>
      </c>
      <c r="BU13" s="21">
        <v>7</v>
      </c>
      <c r="BV13" s="21">
        <v>84</v>
      </c>
      <c r="BW13" s="191">
        <v>2200</v>
      </c>
      <c r="BX13" s="46">
        <v>22</v>
      </c>
      <c r="BY13" s="21">
        <v>2</v>
      </c>
      <c r="BZ13" s="21">
        <v>10</v>
      </c>
      <c r="CA13" s="191">
        <v>34</v>
      </c>
      <c r="CB13" s="46">
        <v>22</v>
      </c>
      <c r="CC13" s="21" t="s">
        <v>261</v>
      </c>
      <c r="CD13" s="21">
        <v>144</v>
      </c>
      <c r="CE13" s="21">
        <v>7</v>
      </c>
      <c r="CF13" s="191">
        <v>173</v>
      </c>
      <c r="CG13" s="46">
        <v>3</v>
      </c>
      <c r="CH13" s="21" t="s">
        <v>261</v>
      </c>
      <c r="CI13" s="21">
        <v>906</v>
      </c>
      <c r="CJ13" s="21">
        <v>1</v>
      </c>
      <c r="CK13" s="21">
        <v>7</v>
      </c>
      <c r="CL13" s="21">
        <v>16</v>
      </c>
      <c r="CM13" s="21">
        <v>3</v>
      </c>
      <c r="CN13" s="21">
        <v>10</v>
      </c>
      <c r="CO13" s="191">
        <v>946</v>
      </c>
      <c r="CP13" s="46">
        <v>1565</v>
      </c>
      <c r="CQ13" s="21">
        <v>257</v>
      </c>
      <c r="CR13" s="191">
        <v>1822</v>
      </c>
      <c r="CS13" s="46">
        <v>75</v>
      </c>
      <c r="CT13" s="21">
        <v>8</v>
      </c>
      <c r="CU13" s="21">
        <v>1241</v>
      </c>
      <c r="CV13" s="21">
        <v>2325</v>
      </c>
      <c r="CW13" s="21">
        <v>1479</v>
      </c>
      <c r="CX13" s="21">
        <v>413</v>
      </c>
      <c r="CY13" s="191">
        <v>5541</v>
      </c>
      <c r="CZ13" s="46">
        <v>1315</v>
      </c>
      <c r="DA13" s="21">
        <v>88</v>
      </c>
      <c r="DB13" s="21">
        <v>38</v>
      </c>
      <c r="DC13" s="21">
        <v>99</v>
      </c>
      <c r="DD13" s="21">
        <v>139</v>
      </c>
      <c r="DE13" s="191">
        <v>1679</v>
      </c>
      <c r="DF13" s="46">
        <v>55</v>
      </c>
      <c r="DG13" s="21">
        <v>313</v>
      </c>
      <c r="DH13" s="21">
        <v>141</v>
      </c>
      <c r="DI13" s="191">
        <v>509</v>
      </c>
      <c r="DJ13" s="46">
        <v>12</v>
      </c>
      <c r="DK13" s="21">
        <v>143</v>
      </c>
      <c r="DL13" s="21" t="s">
        <v>261</v>
      </c>
      <c r="DM13" s="21">
        <v>13</v>
      </c>
      <c r="DN13" s="191">
        <v>168</v>
      </c>
      <c r="DO13" s="46">
        <v>68</v>
      </c>
      <c r="DP13" s="21">
        <v>7</v>
      </c>
      <c r="DQ13" s="21">
        <v>68</v>
      </c>
      <c r="DR13" s="21">
        <v>550</v>
      </c>
      <c r="DS13" s="21">
        <v>95</v>
      </c>
      <c r="DT13" s="21">
        <v>804</v>
      </c>
      <c r="DU13" s="21">
        <v>95</v>
      </c>
      <c r="DV13" s="21">
        <v>495</v>
      </c>
      <c r="DW13" s="191">
        <v>2182</v>
      </c>
      <c r="DX13" s="46">
        <v>321</v>
      </c>
      <c r="DY13" s="21">
        <v>66</v>
      </c>
      <c r="DZ13" s="21">
        <v>333</v>
      </c>
      <c r="EA13" s="21">
        <v>29</v>
      </c>
      <c r="EB13" s="191">
        <v>749</v>
      </c>
      <c r="EC13" s="28"/>
      <c r="ED13" s="28"/>
    </row>
    <row r="14" spans="1:134" ht="44.25" customHeight="1" thickBot="1">
      <c r="A14" s="398" t="s">
        <v>263</v>
      </c>
      <c r="B14" s="399"/>
      <c r="C14" s="400"/>
      <c r="D14" s="383" t="s">
        <v>231</v>
      </c>
      <c r="E14" s="384"/>
      <c r="F14" s="384"/>
      <c r="G14" s="384"/>
      <c r="H14" s="385"/>
      <c r="I14" s="162">
        <f t="shared" si="0"/>
        <v>1066</v>
      </c>
      <c r="J14" s="48">
        <v>4</v>
      </c>
      <c r="K14" s="24">
        <v>0</v>
      </c>
      <c r="L14" s="144">
        <v>4</v>
      </c>
      <c r="M14" s="48" t="s">
        <v>261</v>
      </c>
      <c r="N14" s="24">
        <v>5</v>
      </c>
      <c r="O14" s="24">
        <v>5</v>
      </c>
      <c r="P14" s="24">
        <v>0</v>
      </c>
      <c r="Q14" s="24">
        <v>0</v>
      </c>
      <c r="R14" s="144">
        <v>10</v>
      </c>
      <c r="S14" s="48">
        <v>1</v>
      </c>
      <c r="T14" s="24" t="s">
        <v>261</v>
      </c>
      <c r="U14" s="24">
        <v>3</v>
      </c>
      <c r="V14" s="24">
        <v>6</v>
      </c>
      <c r="W14" s="193">
        <v>10</v>
      </c>
      <c r="X14" s="48">
        <v>1</v>
      </c>
      <c r="Y14" s="24">
        <v>1</v>
      </c>
      <c r="Z14" s="24">
        <v>3</v>
      </c>
      <c r="AA14" s="193">
        <v>5</v>
      </c>
      <c r="AB14" s="48">
        <v>0</v>
      </c>
      <c r="AC14" s="24" t="s">
        <v>261</v>
      </c>
      <c r="AD14" s="24">
        <v>7</v>
      </c>
      <c r="AE14" s="24">
        <v>1</v>
      </c>
      <c r="AF14" s="193">
        <v>8</v>
      </c>
      <c r="AG14" s="48">
        <v>2</v>
      </c>
      <c r="AH14" s="24">
        <v>11</v>
      </c>
      <c r="AI14" s="24" t="s">
        <v>261</v>
      </c>
      <c r="AJ14" s="24">
        <v>1</v>
      </c>
      <c r="AK14" s="193">
        <v>14</v>
      </c>
      <c r="AL14" s="48" t="s">
        <v>261</v>
      </c>
      <c r="AM14" s="24" t="s">
        <v>261</v>
      </c>
      <c r="AN14" s="24">
        <v>2</v>
      </c>
      <c r="AO14" s="24">
        <v>1</v>
      </c>
      <c r="AP14" s="24">
        <v>1</v>
      </c>
      <c r="AQ14" s="24" t="s">
        <v>261</v>
      </c>
      <c r="AR14" s="193">
        <v>4</v>
      </c>
      <c r="AS14" s="48">
        <v>7</v>
      </c>
      <c r="AT14" s="24">
        <v>1</v>
      </c>
      <c r="AU14" s="24">
        <v>1</v>
      </c>
      <c r="AV14" s="24">
        <v>0</v>
      </c>
      <c r="AW14" s="193">
        <v>9</v>
      </c>
      <c r="AX14" s="48">
        <v>26</v>
      </c>
      <c r="AY14" s="24">
        <v>0</v>
      </c>
      <c r="AZ14" s="193">
        <v>26</v>
      </c>
      <c r="BA14" s="48">
        <v>2</v>
      </c>
      <c r="BB14" s="24">
        <v>3</v>
      </c>
      <c r="BC14" s="24" t="s">
        <v>261</v>
      </c>
      <c r="BD14" s="24">
        <v>2</v>
      </c>
      <c r="BE14" s="193">
        <v>7</v>
      </c>
      <c r="BF14" s="48">
        <v>4</v>
      </c>
      <c r="BG14" s="24">
        <v>39</v>
      </c>
      <c r="BH14" s="193">
        <v>43</v>
      </c>
      <c r="BI14" s="48">
        <v>265</v>
      </c>
      <c r="BJ14" s="24" t="s">
        <v>261</v>
      </c>
      <c r="BK14" s="24">
        <v>0</v>
      </c>
      <c r="BL14" s="24">
        <v>27</v>
      </c>
      <c r="BM14" s="24" t="s">
        <v>261</v>
      </c>
      <c r="BN14" s="24">
        <v>176</v>
      </c>
      <c r="BO14" s="24">
        <v>6</v>
      </c>
      <c r="BP14" s="24" t="s">
        <v>261</v>
      </c>
      <c r="BQ14" s="193">
        <v>474</v>
      </c>
      <c r="BR14" s="48">
        <v>4</v>
      </c>
      <c r="BS14" s="24">
        <v>0</v>
      </c>
      <c r="BT14" s="24">
        <v>20</v>
      </c>
      <c r="BU14" s="24">
        <v>2</v>
      </c>
      <c r="BV14" s="24">
        <v>18</v>
      </c>
      <c r="BW14" s="193">
        <v>44</v>
      </c>
      <c r="BX14" s="48">
        <v>0</v>
      </c>
      <c r="BY14" s="24">
        <v>0</v>
      </c>
      <c r="BZ14" s="24">
        <v>2</v>
      </c>
      <c r="CA14" s="193">
        <v>2</v>
      </c>
      <c r="CB14" s="48">
        <v>3</v>
      </c>
      <c r="CC14" s="24" t="s">
        <v>261</v>
      </c>
      <c r="CD14" s="24">
        <v>0</v>
      </c>
      <c r="CE14" s="24">
        <v>0</v>
      </c>
      <c r="CF14" s="193">
        <v>3</v>
      </c>
      <c r="CG14" s="48">
        <v>1</v>
      </c>
      <c r="CH14" s="24" t="s">
        <v>261</v>
      </c>
      <c r="CI14" s="24" t="s">
        <v>261</v>
      </c>
      <c r="CJ14" s="24" t="s">
        <v>261</v>
      </c>
      <c r="CK14" s="24">
        <v>0</v>
      </c>
      <c r="CL14" s="24">
        <v>2</v>
      </c>
      <c r="CM14" s="24" t="s">
        <v>261</v>
      </c>
      <c r="CN14" s="24">
        <v>0</v>
      </c>
      <c r="CO14" s="193">
        <v>3</v>
      </c>
      <c r="CP14" s="48">
        <v>96</v>
      </c>
      <c r="CQ14" s="24">
        <v>6</v>
      </c>
      <c r="CR14" s="193">
        <v>102</v>
      </c>
      <c r="CS14" s="48">
        <v>5</v>
      </c>
      <c r="CT14" s="24">
        <v>0</v>
      </c>
      <c r="CU14" s="24" t="s">
        <v>261</v>
      </c>
      <c r="CV14" s="24" t="s">
        <v>261</v>
      </c>
      <c r="CW14" s="24">
        <v>31</v>
      </c>
      <c r="CX14" s="24">
        <v>1</v>
      </c>
      <c r="CY14" s="193">
        <v>37</v>
      </c>
      <c r="CZ14" s="48">
        <v>16</v>
      </c>
      <c r="DA14" s="24">
        <v>0</v>
      </c>
      <c r="DB14" s="24">
        <v>0</v>
      </c>
      <c r="DC14" s="24">
        <v>8</v>
      </c>
      <c r="DD14" s="24">
        <v>42</v>
      </c>
      <c r="DE14" s="193">
        <v>66</v>
      </c>
      <c r="DF14" s="48">
        <v>6</v>
      </c>
      <c r="DG14" s="24">
        <v>29</v>
      </c>
      <c r="DH14" s="24" t="s">
        <v>261</v>
      </c>
      <c r="DI14" s="193">
        <v>35</v>
      </c>
      <c r="DJ14" s="48">
        <v>9</v>
      </c>
      <c r="DK14" s="24">
        <v>6</v>
      </c>
      <c r="DL14" s="24" t="s">
        <v>261</v>
      </c>
      <c r="DM14" s="24">
        <v>2</v>
      </c>
      <c r="DN14" s="193">
        <v>17</v>
      </c>
      <c r="DO14" s="48">
        <v>6</v>
      </c>
      <c r="DP14" s="24">
        <v>1</v>
      </c>
      <c r="DQ14" s="24">
        <v>0</v>
      </c>
      <c r="DR14" s="24">
        <v>22</v>
      </c>
      <c r="DS14" s="24" t="s">
        <v>261</v>
      </c>
      <c r="DT14" s="24">
        <v>74</v>
      </c>
      <c r="DU14" s="24">
        <v>3</v>
      </c>
      <c r="DV14" s="24">
        <v>1</v>
      </c>
      <c r="DW14" s="193">
        <v>107</v>
      </c>
      <c r="DX14" s="48">
        <v>8</v>
      </c>
      <c r="DY14" s="24">
        <v>20</v>
      </c>
      <c r="DZ14" s="24">
        <v>8</v>
      </c>
      <c r="EA14" s="24">
        <v>0</v>
      </c>
      <c r="EB14" s="193">
        <v>36</v>
      </c>
      <c r="EC14" s="28"/>
      <c r="ED14" s="28"/>
    </row>
    <row r="15" spans="1:134" ht="40.5" customHeight="1" thickBot="1">
      <c r="A15" s="401" t="s">
        <v>5</v>
      </c>
      <c r="B15" s="402"/>
      <c r="C15" s="402"/>
      <c r="D15" s="383" t="s">
        <v>232</v>
      </c>
      <c r="E15" s="384"/>
      <c r="F15" s="384"/>
      <c r="G15" s="384"/>
      <c r="H15" s="385"/>
      <c r="I15" s="162">
        <f t="shared" si="0"/>
        <v>29653</v>
      </c>
      <c r="J15" s="48">
        <v>414</v>
      </c>
      <c r="K15" s="24">
        <v>91</v>
      </c>
      <c r="L15" s="144">
        <v>505</v>
      </c>
      <c r="M15" s="48">
        <v>1</v>
      </c>
      <c r="N15" s="24">
        <v>448</v>
      </c>
      <c r="O15" s="24">
        <v>47</v>
      </c>
      <c r="P15" s="24">
        <v>6</v>
      </c>
      <c r="Q15" s="24">
        <v>315</v>
      </c>
      <c r="R15" s="144">
        <v>817</v>
      </c>
      <c r="S15" s="48">
        <v>42</v>
      </c>
      <c r="T15" s="24" t="s">
        <v>261</v>
      </c>
      <c r="U15" s="24">
        <v>18</v>
      </c>
      <c r="V15" s="24">
        <v>110</v>
      </c>
      <c r="W15" s="193">
        <v>170</v>
      </c>
      <c r="X15" s="48">
        <v>87</v>
      </c>
      <c r="Y15" s="24">
        <v>36</v>
      </c>
      <c r="Z15" s="24">
        <v>26</v>
      </c>
      <c r="AA15" s="193">
        <v>149</v>
      </c>
      <c r="AB15" s="48">
        <v>190</v>
      </c>
      <c r="AC15" s="24">
        <v>7</v>
      </c>
      <c r="AD15" s="24">
        <v>25</v>
      </c>
      <c r="AE15" s="24">
        <v>10</v>
      </c>
      <c r="AF15" s="193">
        <v>232</v>
      </c>
      <c r="AG15" s="48">
        <v>23</v>
      </c>
      <c r="AH15" s="24">
        <v>147</v>
      </c>
      <c r="AI15" s="24">
        <v>11</v>
      </c>
      <c r="AJ15" s="24">
        <v>11</v>
      </c>
      <c r="AK15" s="193">
        <v>192</v>
      </c>
      <c r="AL15" s="48">
        <v>47</v>
      </c>
      <c r="AM15" s="24">
        <v>153</v>
      </c>
      <c r="AN15" s="24">
        <v>6</v>
      </c>
      <c r="AO15" s="24">
        <v>37</v>
      </c>
      <c r="AP15" s="24">
        <v>34</v>
      </c>
      <c r="AQ15" s="24">
        <v>274</v>
      </c>
      <c r="AR15" s="193">
        <v>551</v>
      </c>
      <c r="AS15" s="48">
        <v>10</v>
      </c>
      <c r="AT15" s="24">
        <v>105</v>
      </c>
      <c r="AU15" s="24">
        <v>31</v>
      </c>
      <c r="AV15" s="24">
        <v>10</v>
      </c>
      <c r="AW15" s="193">
        <v>156</v>
      </c>
      <c r="AX15" s="48">
        <v>111</v>
      </c>
      <c r="AY15" s="24">
        <v>110</v>
      </c>
      <c r="AZ15" s="193">
        <v>221</v>
      </c>
      <c r="BA15" s="48">
        <v>17</v>
      </c>
      <c r="BB15" s="24">
        <v>13</v>
      </c>
      <c r="BC15" s="24" t="s">
        <v>261</v>
      </c>
      <c r="BD15" s="24">
        <v>13</v>
      </c>
      <c r="BE15" s="193">
        <v>43</v>
      </c>
      <c r="BF15" s="48">
        <v>202</v>
      </c>
      <c r="BG15" s="24">
        <v>228</v>
      </c>
      <c r="BH15" s="193">
        <v>430</v>
      </c>
      <c r="BI15" s="48">
        <v>3884</v>
      </c>
      <c r="BJ15" s="24">
        <v>1197</v>
      </c>
      <c r="BK15" s="24">
        <v>522</v>
      </c>
      <c r="BL15" s="24">
        <v>1444</v>
      </c>
      <c r="BM15" s="24">
        <v>1206</v>
      </c>
      <c r="BN15" s="24">
        <v>1626</v>
      </c>
      <c r="BO15" s="24">
        <v>1143</v>
      </c>
      <c r="BP15" s="24">
        <v>1513</v>
      </c>
      <c r="BQ15" s="193">
        <v>12535</v>
      </c>
      <c r="BR15" s="48">
        <v>358</v>
      </c>
      <c r="BS15" s="24">
        <v>328</v>
      </c>
      <c r="BT15" s="24">
        <v>639</v>
      </c>
      <c r="BU15" s="24">
        <v>2</v>
      </c>
      <c r="BV15" s="24">
        <v>189</v>
      </c>
      <c r="BW15" s="193">
        <v>1516</v>
      </c>
      <c r="BX15" s="48">
        <v>42</v>
      </c>
      <c r="BY15" s="24">
        <v>1</v>
      </c>
      <c r="BZ15" s="24">
        <v>7</v>
      </c>
      <c r="CA15" s="193">
        <v>50</v>
      </c>
      <c r="CB15" s="48">
        <v>37</v>
      </c>
      <c r="CC15" s="24" t="s">
        <v>261</v>
      </c>
      <c r="CD15" s="24">
        <v>260</v>
      </c>
      <c r="CE15" s="24">
        <v>4</v>
      </c>
      <c r="CF15" s="193">
        <v>301</v>
      </c>
      <c r="CG15" s="48" t="s">
        <v>261</v>
      </c>
      <c r="CH15" s="24" t="s">
        <v>261</v>
      </c>
      <c r="CI15" s="24">
        <v>1093</v>
      </c>
      <c r="CJ15" s="24">
        <v>2</v>
      </c>
      <c r="CK15" s="24">
        <v>0</v>
      </c>
      <c r="CL15" s="24">
        <v>13</v>
      </c>
      <c r="CM15" s="24" t="s">
        <v>261</v>
      </c>
      <c r="CN15" s="24">
        <v>13</v>
      </c>
      <c r="CO15" s="193">
        <v>1121</v>
      </c>
      <c r="CP15" s="48">
        <v>1048</v>
      </c>
      <c r="CQ15" s="24">
        <v>179</v>
      </c>
      <c r="CR15" s="193">
        <v>1227</v>
      </c>
      <c r="CS15" s="48">
        <v>59</v>
      </c>
      <c r="CT15" s="24">
        <v>4</v>
      </c>
      <c r="CU15" s="24">
        <v>509</v>
      </c>
      <c r="CV15" s="24">
        <v>2092</v>
      </c>
      <c r="CW15" s="24">
        <v>1103</v>
      </c>
      <c r="CX15" s="24">
        <v>239</v>
      </c>
      <c r="CY15" s="193">
        <v>4006</v>
      </c>
      <c r="CZ15" s="48">
        <v>821</v>
      </c>
      <c r="DA15" s="24">
        <v>103</v>
      </c>
      <c r="DB15" s="24">
        <v>44</v>
      </c>
      <c r="DC15" s="24">
        <v>114</v>
      </c>
      <c r="DD15" s="24">
        <v>145</v>
      </c>
      <c r="DE15" s="193">
        <v>1227</v>
      </c>
      <c r="DF15" s="48">
        <v>38</v>
      </c>
      <c r="DG15" s="24">
        <v>397</v>
      </c>
      <c r="DH15" s="24">
        <v>336</v>
      </c>
      <c r="DI15" s="193">
        <v>771</v>
      </c>
      <c r="DJ15" s="48">
        <v>9</v>
      </c>
      <c r="DK15" s="24">
        <v>39</v>
      </c>
      <c r="DL15" s="24" t="s">
        <v>261</v>
      </c>
      <c r="DM15" s="24">
        <v>22</v>
      </c>
      <c r="DN15" s="193">
        <v>70</v>
      </c>
      <c r="DO15" s="48">
        <v>64</v>
      </c>
      <c r="DP15" s="24">
        <v>13</v>
      </c>
      <c r="DQ15" s="24">
        <v>73</v>
      </c>
      <c r="DR15" s="24">
        <v>627</v>
      </c>
      <c r="DS15" s="24">
        <v>104</v>
      </c>
      <c r="DT15" s="24">
        <v>1180</v>
      </c>
      <c r="DU15" s="24">
        <v>99</v>
      </c>
      <c r="DV15" s="24">
        <v>132</v>
      </c>
      <c r="DW15" s="193">
        <v>2292</v>
      </c>
      <c r="DX15" s="48">
        <v>686</v>
      </c>
      <c r="DY15" s="24">
        <v>93</v>
      </c>
      <c r="DZ15" s="24">
        <v>288</v>
      </c>
      <c r="EA15" s="24">
        <v>4</v>
      </c>
      <c r="EB15" s="193">
        <v>1071</v>
      </c>
      <c r="EC15" s="28"/>
      <c r="ED15" s="28"/>
    </row>
    <row r="16" spans="1:134" ht="23.25" customHeight="1">
      <c r="A16" s="388" t="s">
        <v>6</v>
      </c>
      <c r="B16" s="389"/>
      <c r="C16" s="12" t="s">
        <v>7</v>
      </c>
      <c r="D16" s="214"/>
      <c r="E16" s="7"/>
      <c r="F16" s="7"/>
      <c r="G16" s="7"/>
      <c r="H16" s="199"/>
      <c r="I16" s="160">
        <f t="shared" si="0"/>
        <v>23602</v>
      </c>
      <c r="J16" s="47">
        <v>406</v>
      </c>
      <c r="K16" s="22">
        <v>85</v>
      </c>
      <c r="L16" s="142">
        <v>491</v>
      </c>
      <c r="M16" s="47">
        <v>1</v>
      </c>
      <c r="N16" s="22">
        <v>323</v>
      </c>
      <c r="O16" s="22">
        <v>34</v>
      </c>
      <c r="P16" s="22">
        <v>6</v>
      </c>
      <c r="Q16" s="22">
        <v>178</v>
      </c>
      <c r="R16" s="142">
        <v>542</v>
      </c>
      <c r="S16" s="47">
        <v>27</v>
      </c>
      <c r="T16" s="22" t="s">
        <v>261</v>
      </c>
      <c r="U16" s="22">
        <v>18</v>
      </c>
      <c r="V16" s="22">
        <v>108</v>
      </c>
      <c r="W16" s="192">
        <v>153</v>
      </c>
      <c r="X16" s="47">
        <v>67</v>
      </c>
      <c r="Y16" s="22">
        <v>26</v>
      </c>
      <c r="Z16" s="22">
        <v>26</v>
      </c>
      <c r="AA16" s="192">
        <v>119</v>
      </c>
      <c r="AB16" s="47">
        <v>160</v>
      </c>
      <c r="AC16" s="22">
        <v>7</v>
      </c>
      <c r="AD16" s="22">
        <v>18</v>
      </c>
      <c r="AE16" s="22">
        <v>10</v>
      </c>
      <c r="AF16" s="192">
        <v>195</v>
      </c>
      <c r="AG16" s="47">
        <v>9</v>
      </c>
      <c r="AH16" s="22">
        <v>133</v>
      </c>
      <c r="AI16" s="22">
        <v>8</v>
      </c>
      <c r="AJ16" s="22">
        <v>11</v>
      </c>
      <c r="AK16" s="192">
        <v>161</v>
      </c>
      <c r="AL16" s="47">
        <v>43</v>
      </c>
      <c r="AM16" s="22">
        <v>128</v>
      </c>
      <c r="AN16" s="22">
        <v>6</v>
      </c>
      <c r="AO16" s="22">
        <v>26</v>
      </c>
      <c r="AP16" s="22">
        <v>34</v>
      </c>
      <c r="AQ16" s="22">
        <v>222</v>
      </c>
      <c r="AR16" s="192">
        <v>459</v>
      </c>
      <c r="AS16" s="47">
        <v>10</v>
      </c>
      <c r="AT16" s="22">
        <v>105</v>
      </c>
      <c r="AU16" s="22">
        <v>23</v>
      </c>
      <c r="AV16" s="22">
        <v>10</v>
      </c>
      <c r="AW16" s="192">
        <v>148</v>
      </c>
      <c r="AX16" s="47">
        <v>111</v>
      </c>
      <c r="AY16" s="22">
        <v>96</v>
      </c>
      <c r="AZ16" s="192">
        <v>207</v>
      </c>
      <c r="BA16" s="47">
        <v>17</v>
      </c>
      <c r="BB16" s="22">
        <v>13</v>
      </c>
      <c r="BC16" s="22" t="s">
        <v>261</v>
      </c>
      <c r="BD16" s="22">
        <v>10</v>
      </c>
      <c r="BE16" s="192">
        <v>40</v>
      </c>
      <c r="BF16" s="47">
        <v>158</v>
      </c>
      <c r="BG16" s="22">
        <v>201</v>
      </c>
      <c r="BH16" s="192">
        <v>359</v>
      </c>
      <c r="BI16" s="47">
        <v>2391</v>
      </c>
      <c r="BJ16" s="22">
        <v>1197</v>
      </c>
      <c r="BK16" s="22">
        <v>522</v>
      </c>
      <c r="BL16" s="22">
        <v>1444</v>
      </c>
      <c r="BM16" s="22">
        <v>1188</v>
      </c>
      <c r="BN16" s="22">
        <v>1146</v>
      </c>
      <c r="BO16" s="22">
        <v>868</v>
      </c>
      <c r="BP16" s="22">
        <v>1409</v>
      </c>
      <c r="BQ16" s="192">
        <v>10165</v>
      </c>
      <c r="BR16" s="47">
        <v>309</v>
      </c>
      <c r="BS16" s="22">
        <v>218</v>
      </c>
      <c r="BT16" s="22">
        <v>443</v>
      </c>
      <c r="BU16" s="22">
        <v>2</v>
      </c>
      <c r="BV16" s="22">
        <v>135</v>
      </c>
      <c r="BW16" s="192">
        <v>1107</v>
      </c>
      <c r="BX16" s="47">
        <v>27</v>
      </c>
      <c r="BY16" s="22" t="s">
        <v>261</v>
      </c>
      <c r="BZ16" s="22">
        <v>7</v>
      </c>
      <c r="CA16" s="192">
        <v>34</v>
      </c>
      <c r="CB16" s="47">
        <v>35</v>
      </c>
      <c r="CC16" s="22" t="s">
        <v>261</v>
      </c>
      <c r="CD16" s="22">
        <v>245</v>
      </c>
      <c r="CE16" s="22">
        <v>4</v>
      </c>
      <c r="CF16" s="192">
        <v>284</v>
      </c>
      <c r="CG16" s="47" t="s">
        <v>261</v>
      </c>
      <c r="CH16" s="22" t="s">
        <v>261</v>
      </c>
      <c r="CI16" s="22">
        <v>791</v>
      </c>
      <c r="CJ16" s="22">
        <v>2</v>
      </c>
      <c r="CK16" s="22">
        <v>0</v>
      </c>
      <c r="CL16" s="22">
        <v>12</v>
      </c>
      <c r="CM16" s="22" t="s">
        <v>261</v>
      </c>
      <c r="CN16" s="22">
        <v>12</v>
      </c>
      <c r="CO16" s="192">
        <v>817</v>
      </c>
      <c r="CP16" s="47">
        <v>695</v>
      </c>
      <c r="CQ16" s="22">
        <v>136</v>
      </c>
      <c r="CR16" s="192">
        <v>831</v>
      </c>
      <c r="CS16" s="47">
        <v>42</v>
      </c>
      <c r="CT16" s="22">
        <v>2</v>
      </c>
      <c r="CU16" s="22">
        <v>301</v>
      </c>
      <c r="CV16" s="22">
        <v>2092</v>
      </c>
      <c r="CW16" s="22">
        <v>570</v>
      </c>
      <c r="CX16" s="22">
        <v>174</v>
      </c>
      <c r="CY16" s="192">
        <v>3181</v>
      </c>
      <c r="CZ16" s="47">
        <v>693</v>
      </c>
      <c r="DA16" s="22">
        <v>91</v>
      </c>
      <c r="DB16" s="22" t="s">
        <v>261</v>
      </c>
      <c r="DC16" s="22">
        <v>106</v>
      </c>
      <c r="DD16" s="22">
        <v>107</v>
      </c>
      <c r="DE16" s="192">
        <v>997</v>
      </c>
      <c r="DF16" s="47">
        <v>36</v>
      </c>
      <c r="DG16" s="22">
        <v>260</v>
      </c>
      <c r="DH16" s="22">
        <v>280</v>
      </c>
      <c r="DI16" s="192">
        <v>576</v>
      </c>
      <c r="DJ16" s="47">
        <v>9</v>
      </c>
      <c r="DK16" s="22">
        <v>39</v>
      </c>
      <c r="DL16" s="22" t="s">
        <v>261</v>
      </c>
      <c r="DM16" s="22">
        <v>20</v>
      </c>
      <c r="DN16" s="192">
        <v>68</v>
      </c>
      <c r="DO16" s="47">
        <v>62</v>
      </c>
      <c r="DP16" s="22">
        <v>11</v>
      </c>
      <c r="DQ16" s="22">
        <v>39</v>
      </c>
      <c r="DR16" s="22">
        <v>627</v>
      </c>
      <c r="DS16" s="22">
        <v>94</v>
      </c>
      <c r="DT16" s="22">
        <v>1180</v>
      </c>
      <c r="DU16" s="22">
        <v>91</v>
      </c>
      <c r="DV16" s="22">
        <v>123</v>
      </c>
      <c r="DW16" s="192">
        <v>2227</v>
      </c>
      <c r="DX16" s="47">
        <v>87</v>
      </c>
      <c r="DY16" s="22">
        <v>93</v>
      </c>
      <c r="DZ16" s="22">
        <v>258</v>
      </c>
      <c r="EA16" s="22">
        <v>3</v>
      </c>
      <c r="EB16" s="192">
        <v>441</v>
      </c>
      <c r="EC16" s="28"/>
      <c r="ED16" s="28"/>
    </row>
    <row r="17" spans="1:134" ht="18" customHeight="1" thickBot="1">
      <c r="A17" s="390"/>
      <c r="B17" s="391"/>
      <c r="C17" s="154" t="s">
        <v>8</v>
      </c>
      <c r="D17" s="214"/>
      <c r="E17" s="7"/>
      <c r="F17" s="7"/>
      <c r="G17" s="7"/>
      <c r="H17" s="199"/>
      <c r="I17" s="163">
        <f t="shared" si="0"/>
        <v>3967</v>
      </c>
      <c r="J17" s="49">
        <v>141</v>
      </c>
      <c r="K17" s="25">
        <v>21</v>
      </c>
      <c r="L17" s="145">
        <v>162</v>
      </c>
      <c r="M17" s="49" t="s">
        <v>261</v>
      </c>
      <c r="N17" s="25">
        <v>91</v>
      </c>
      <c r="O17" s="25">
        <v>6</v>
      </c>
      <c r="P17" s="25">
        <v>4</v>
      </c>
      <c r="Q17" s="25">
        <v>29</v>
      </c>
      <c r="R17" s="145">
        <v>130</v>
      </c>
      <c r="S17" s="49">
        <v>4</v>
      </c>
      <c r="T17" s="25" t="s">
        <v>261</v>
      </c>
      <c r="U17" s="25">
        <v>3</v>
      </c>
      <c r="V17" s="25">
        <v>35</v>
      </c>
      <c r="W17" s="194">
        <v>42</v>
      </c>
      <c r="X17" s="49">
        <v>7</v>
      </c>
      <c r="Y17" s="25">
        <v>3</v>
      </c>
      <c r="Z17" s="25">
        <v>4</v>
      </c>
      <c r="AA17" s="194">
        <v>14</v>
      </c>
      <c r="AB17" s="49">
        <v>33</v>
      </c>
      <c r="AC17" s="25">
        <v>2</v>
      </c>
      <c r="AD17" s="25">
        <v>6</v>
      </c>
      <c r="AE17" s="25">
        <v>1</v>
      </c>
      <c r="AF17" s="194">
        <v>42</v>
      </c>
      <c r="AG17" s="49">
        <v>5</v>
      </c>
      <c r="AH17" s="25">
        <v>38</v>
      </c>
      <c r="AI17" s="25">
        <v>2</v>
      </c>
      <c r="AJ17" s="25">
        <v>2</v>
      </c>
      <c r="AK17" s="194">
        <v>47</v>
      </c>
      <c r="AL17" s="49">
        <v>14</v>
      </c>
      <c r="AM17" s="25">
        <v>5</v>
      </c>
      <c r="AN17" s="25">
        <v>1</v>
      </c>
      <c r="AO17" s="25">
        <v>3</v>
      </c>
      <c r="AP17" s="25">
        <v>14</v>
      </c>
      <c r="AQ17" s="25">
        <v>65</v>
      </c>
      <c r="AR17" s="194">
        <v>102</v>
      </c>
      <c r="AS17" s="49">
        <v>3</v>
      </c>
      <c r="AT17" s="25">
        <v>21</v>
      </c>
      <c r="AU17" s="25">
        <v>3</v>
      </c>
      <c r="AV17" s="25">
        <v>0</v>
      </c>
      <c r="AW17" s="194">
        <v>27</v>
      </c>
      <c r="AX17" s="49">
        <v>11</v>
      </c>
      <c r="AY17" s="25">
        <v>10</v>
      </c>
      <c r="AZ17" s="194">
        <v>21</v>
      </c>
      <c r="BA17" s="49">
        <v>3</v>
      </c>
      <c r="BB17" s="25">
        <v>1</v>
      </c>
      <c r="BC17" s="25" t="s">
        <v>261</v>
      </c>
      <c r="BD17" s="25">
        <v>3</v>
      </c>
      <c r="BE17" s="194">
        <v>7</v>
      </c>
      <c r="BF17" s="49">
        <v>13</v>
      </c>
      <c r="BG17" s="25">
        <v>81</v>
      </c>
      <c r="BH17" s="194">
        <v>94</v>
      </c>
      <c r="BI17" s="49">
        <v>427</v>
      </c>
      <c r="BJ17" s="25">
        <v>141</v>
      </c>
      <c r="BK17" s="25">
        <v>105</v>
      </c>
      <c r="BL17" s="25">
        <v>181</v>
      </c>
      <c r="BM17" s="25">
        <v>73</v>
      </c>
      <c r="BN17" s="25" t="s">
        <v>261</v>
      </c>
      <c r="BO17" s="25">
        <v>68</v>
      </c>
      <c r="BP17" s="25">
        <v>129</v>
      </c>
      <c r="BQ17" s="194">
        <v>1124</v>
      </c>
      <c r="BR17" s="49">
        <v>99</v>
      </c>
      <c r="BS17" s="25">
        <v>51</v>
      </c>
      <c r="BT17" s="25">
        <v>124</v>
      </c>
      <c r="BU17" s="25">
        <v>0</v>
      </c>
      <c r="BV17" s="25">
        <v>20</v>
      </c>
      <c r="BW17" s="194">
        <v>294</v>
      </c>
      <c r="BX17" s="49">
        <v>14</v>
      </c>
      <c r="BY17" s="25" t="s">
        <v>261</v>
      </c>
      <c r="BZ17" s="25">
        <v>3</v>
      </c>
      <c r="CA17" s="194">
        <v>17</v>
      </c>
      <c r="CB17" s="49">
        <v>9</v>
      </c>
      <c r="CC17" s="25" t="s">
        <v>261</v>
      </c>
      <c r="CD17" s="25">
        <v>43</v>
      </c>
      <c r="CE17" s="25">
        <v>2</v>
      </c>
      <c r="CF17" s="194">
        <v>54</v>
      </c>
      <c r="CG17" s="49" t="s">
        <v>261</v>
      </c>
      <c r="CH17" s="25" t="s">
        <v>261</v>
      </c>
      <c r="CI17" s="25">
        <v>155</v>
      </c>
      <c r="CJ17" s="25" t="s">
        <v>261</v>
      </c>
      <c r="CK17" s="25">
        <v>0</v>
      </c>
      <c r="CL17" s="25">
        <v>3</v>
      </c>
      <c r="CM17" s="25" t="s">
        <v>261</v>
      </c>
      <c r="CN17" s="25">
        <v>3</v>
      </c>
      <c r="CO17" s="194">
        <v>161</v>
      </c>
      <c r="CP17" s="49">
        <v>82</v>
      </c>
      <c r="CQ17" s="25">
        <v>19</v>
      </c>
      <c r="CR17" s="194">
        <v>101</v>
      </c>
      <c r="CS17" s="49">
        <v>17</v>
      </c>
      <c r="CT17" s="25">
        <v>1</v>
      </c>
      <c r="CU17" s="25">
        <v>85</v>
      </c>
      <c r="CV17" s="25">
        <v>358</v>
      </c>
      <c r="CW17" s="25">
        <v>74</v>
      </c>
      <c r="CX17" s="25">
        <v>64</v>
      </c>
      <c r="CY17" s="194">
        <v>599</v>
      </c>
      <c r="CZ17" s="49">
        <v>146</v>
      </c>
      <c r="DA17" s="25">
        <v>15</v>
      </c>
      <c r="DB17" s="25" t="s">
        <v>261</v>
      </c>
      <c r="DC17" s="25">
        <v>17</v>
      </c>
      <c r="DD17" s="25">
        <v>28</v>
      </c>
      <c r="DE17" s="194">
        <v>206</v>
      </c>
      <c r="DF17" s="49">
        <v>6</v>
      </c>
      <c r="DG17" s="25">
        <v>35</v>
      </c>
      <c r="DH17" s="25">
        <v>99</v>
      </c>
      <c r="DI17" s="194">
        <v>140</v>
      </c>
      <c r="DJ17" s="49">
        <v>3</v>
      </c>
      <c r="DK17" s="25">
        <v>16</v>
      </c>
      <c r="DL17" s="25" t="s">
        <v>261</v>
      </c>
      <c r="DM17" s="25">
        <v>2</v>
      </c>
      <c r="DN17" s="194">
        <v>21</v>
      </c>
      <c r="DO17" s="49">
        <v>9</v>
      </c>
      <c r="DP17" s="25">
        <v>5</v>
      </c>
      <c r="DQ17" s="25">
        <v>21</v>
      </c>
      <c r="DR17" s="25">
        <v>131</v>
      </c>
      <c r="DS17" s="25">
        <v>42</v>
      </c>
      <c r="DT17" s="25">
        <v>261</v>
      </c>
      <c r="DU17" s="25">
        <v>32</v>
      </c>
      <c r="DV17" s="25">
        <v>8</v>
      </c>
      <c r="DW17" s="194">
        <v>509</v>
      </c>
      <c r="DX17" s="49">
        <v>9</v>
      </c>
      <c r="DY17" s="25">
        <v>7</v>
      </c>
      <c r="DZ17" s="25">
        <v>36</v>
      </c>
      <c r="EA17" s="25">
        <v>1</v>
      </c>
      <c r="EB17" s="194">
        <v>53</v>
      </c>
      <c r="EC17" s="28"/>
      <c r="ED17" s="28"/>
    </row>
    <row r="18" spans="1:134" ht="34.5" customHeight="1">
      <c r="A18" s="372" t="s">
        <v>13</v>
      </c>
      <c r="B18" s="373"/>
      <c r="C18" s="155" t="s">
        <v>21</v>
      </c>
      <c r="D18" s="367" t="s">
        <v>228</v>
      </c>
      <c r="E18" s="368"/>
      <c r="F18" s="368"/>
      <c r="G18" s="368"/>
      <c r="H18" s="369"/>
      <c r="I18" s="161">
        <f t="shared" si="0"/>
        <v>6727</v>
      </c>
      <c r="J18" s="44">
        <v>85</v>
      </c>
      <c r="K18" s="23">
        <v>4</v>
      </c>
      <c r="L18" s="143">
        <v>89</v>
      </c>
      <c r="M18" s="44">
        <v>3</v>
      </c>
      <c r="N18" s="23">
        <v>57</v>
      </c>
      <c r="O18" s="23" t="s">
        <v>261</v>
      </c>
      <c r="P18" s="23">
        <v>0</v>
      </c>
      <c r="Q18" s="23">
        <v>31</v>
      </c>
      <c r="R18" s="143">
        <v>91</v>
      </c>
      <c r="S18" s="44" t="s">
        <v>261</v>
      </c>
      <c r="T18" s="23">
        <v>0</v>
      </c>
      <c r="U18" s="23" t="s">
        <v>261</v>
      </c>
      <c r="V18" s="23">
        <v>3</v>
      </c>
      <c r="W18" s="189">
        <v>3</v>
      </c>
      <c r="X18" s="44">
        <v>9</v>
      </c>
      <c r="Y18" s="23">
        <v>1</v>
      </c>
      <c r="Z18" s="23">
        <v>0</v>
      </c>
      <c r="AA18" s="189">
        <v>10</v>
      </c>
      <c r="AB18" s="44">
        <v>0</v>
      </c>
      <c r="AC18" s="23">
        <v>1</v>
      </c>
      <c r="AD18" s="23">
        <v>3</v>
      </c>
      <c r="AE18" s="23">
        <v>0</v>
      </c>
      <c r="AF18" s="189">
        <v>4</v>
      </c>
      <c r="AG18" s="44">
        <v>5</v>
      </c>
      <c r="AH18" s="23">
        <v>1</v>
      </c>
      <c r="AI18" s="23">
        <v>1</v>
      </c>
      <c r="AJ18" s="23">
        <v>0</v>
      </c>
      <c r="AK18" s="189">
        <v>7</v>
      </c>
      <c r="AL18" s="44">
        <v>4</v>
      </c>
      <c r="AM18" s="23">
        <v>1</v>
      </c>
      <c r="AN18" s="23">
        <v>0</v>
      </c>
      <c r="AO18" s="23">
        <v>2</v>
      </c>
      <c r="AP18" s="23">
        <v>3</v>
      </c>
      <c r="AQ18" s="23">
        <v>49</v>
      </c>
      <c r="AR18" s="189">
        <v>59</v>
      </c>
      <c r="AS18" s="44">
        <v>2</v>
      </c>
      <c r="AT18" s="23">
        <v>4</v>
      </c>
      <c r="AU18" s="23">
        <v>6</v>
      </c>
      <c r="AV18" s="23">
        <v>4</v>
      </c>
      <c r="AW18" s="189">
        <v>16</v>
      </c>
      <c r="AX18" s="44">
        <v>44</v>
      </c>
      <c r="AY18" s="23">
        <v>1</v>
      </c>
      <c r="AZ18" s="189">
        <v>45</v>
      </c>
      <c r="BA18" s="44">
        <v>1</v>
      </c>
      <c r="BB18" s="23" t="s">
        <v>261</v>
      </c>
      <c r="BC18" s="23">
        <v>1</v>
      </c>
      <c r="BD18" s="23">
        <v>0</v>
      </c>
      <c r="BE18" s="189">
        <v>2</v>
      </c>
      <c r="BF18" s="44">
        <v>3</v>
      </c>
      <c r="BG18" s="23">
        <v>9</v>
      </c>
      <c r="BH18" s="189">
        <v>12</v>
      </c>
      <c r="BI18" s="44">
        <v>1553</v>
      </c>
      <c r="BJ18" s="23">
        <v>78</v>
      </c>
      <c r="BK18" s="23">
        <v>102</v>
      </c>
      <c r="BL18" s="23">
        <v>163</v>
      </c>
      <c r="BM18" s="23">
        <v>414</v>
      </c>
      <c r="BN18" s="23">
        <v>1355</v>
      </c>
      <c r="BO18" s="23">
        <v>448</v>
      </c>
      <c r="BP18" s="23">
        <v>884</v>
      </c>
      <c r="BQ18" s="189">
        <v>4997</v>
      </c>
      <c r="BR18" s="44">
        <v>13</v>
      </c>
      <c r="BS18" s="23">
        <v>27</v>
      </c>
      <c r="BT18" s="23">
        <v>177</v>
      </c>
      <c r="BU18" s="23">
        <v>1</v>
      </c>
      <c r="BV18" s="23">
        <v>6</v>
      </c>
      <c r="BW18" s="189">
        <v>224</v>
      </c>
      <c r="BX18" s="44">
        <v>0</v>
      </c>
      <c r="BY18" s="23">
        <v>0</v>
      </c>
      <c r="BZ18" s="23">
        <v>3</v>
      </c>
      <c r="CA18" s="189">
        <v>3</v>
      </c>
      <c r="CB18" s="44">
        <v>2</v>
      </c>
      <c r="CC18" s="23" t="s">
        <v>261</v>
      </c>
      <c r="CD18" s="23">
        <v>8</v>
      </c>
      <c r="CE18" s="23">
        <v>0</v>
      </c>
      <c r="CF18" s="189">
        <v>10</v>
      </c>
      <c r="CG18" s="44" t="s">
        <v>261</v>
      </c>
      <c r="CH18" s="23" t="s">
        <v>261</v>
      </c>
      <c r="CI18" s="23">
        <v>60</v>
      </c>
      <c r="CJ18" s="23" t="s">
        <v>261</v>
      </c>
      <c r="CK18" s="23">
        <v>0</v>
      </c>
      <c r="CL18" s="23">
        <v>0</v>
      </c>
      <c r="CM18" s="23" t="s">
        <v>261</v>
      </c>
      <c r="CN18" s="23">
        <v>0</v>
      </c>
      <c r="CO18" s="189">
        <v>60</v>
      </c>
      <c r="CP18" s="44">
        <v>67</v>
      </c>
      <c r="CQ18" s="23">
        <v>14</v>
      </c>
      <c r="CR18" s="189">
        <v>81</v>
      </c>
      <c r="CS18" s="44">
        <v>4</v>
      </c>
      <c r="CT18" s="23">
        <v>0</v>
      </c>
      <c r="CU18" s="23">
        <v>132</v>
      </c>
      <c r="CV18" s="23">
        <v>258</v>
      </c>
      <c r="CW18" s="23">
        <v>96</v>
      </c>
      <c r="CX18" s="23">
        <v>36</v>
      </c>
      <c r="CY18" s="189">
        <v>526</v>
      </c>
      <c r="CZ18" s="44">
        <v>146</v>
      </c>
      <c r="DA18" s="23">
        <v>1</v>
      </c>
      <c r="DB18" s="23" t="s">
        <v>261</v>
      </c>
      <c r="DC18" s="23">
        <v>9</v>
      </c>
      <c r="DD18" s="23" t="s">
        <v>261</v>
      </c>
      <c r="DE18" s="189">
        <v>156</v>
      </c>
      <c r="DF18" s="44">
        <v>4</v>
      </c>
      <c r="DG18" s="23">
        <v>10</v>
      </c>
      <c r="DH18" s="23">
        <v>8</v>
      </c>
      <c r="DI18" s="189">
        <v>22</v>
      </c>
      <c r="DJ18" s="44">
        <v>1</v>
      </c>
      <c r="DK18" s="23">
        <v>6</v>
      </c>
      <c r="DL18" s="23" t="s">
        <v>261</v>
      </c>
      <c r="DM18" s="23">
        <v>0</v>
      </c>
      <c r="DN18" s="189">
        <v>7</v>
      </c>
      <c r="DO18" s="44">
        <v>4</v>
      </c>
      <c r="DP18" s="23">
        <v>0</v>
      </c>
      <c r="DQ18" s="23">
        <v>5</v>
      </c>
      <c r="DR18" s="23">
        <v>63</v>
      </c>
      <c r="DS18" s="23">
        <v>7</v>
      </c>
      <c r="DT18" s="23">
        <v>79</v>
      </c>
      <c r="DU18" s="23">
        <v>4</v>
      </c>
      <c r="DV18" s="23">
        <v>77</v>
      </c>
      <c r="DW18" s="189">
        <v>239</v>
      </c>
      <c r="DX18" s="44">
        <v>25</v>
      </c>
      <c r="DY18" s="23">
        <v>15</v>
      </c>
      <c r="DZ18" s="23">
        <v>24</v>
      </c>
      <c r="EA18" s="23">
        <v>0</v>
      </c>
      <c r="EB18" s="189">
        <v>64</v>
      </c>
      <c r="EC18" s="28"/>
      <c r="ED18" s="28"/>
    </row>
    <row r="19" spans="1:134" ht="39" customHeight="1" thickBot="1">
      <c r="A19" s="374"/>
      <c r="B19" s="375"/>
      <c r="C19" s="156" t="s">
        <v>22</v>
      </c>
      <c r="D19" s="380"/>
      <c r="E19" s="381"/>
      <c r="F19" s="381"/>
      <c r="G19" s="381"/>
      <c r="H19" s="382"/>
      <c r="I19" s="159">
        <f t="shared" si="0"/>
        <v>1517</v>
      </c>
      <c r="J19" s="46">
        <v>11</v>
      </c>
      <c r="K19" s="21">
        <v>5</v>
      </c>
      <c r="L19" s="141">
        <v>16</v>
      </c>
      <c r="M19" s="46" t="s">
        <v>261</v>
      </c>
      <c r="N19" s="21">
        <v>8</v>
      </c>
      <c r="O19" s="21">
        <v>1</v>
      </c>
      <c r="P19" s="21">
        <v>0</v>
      </c>
      <c r="Q19" s="21">
        <v>14</v>
      </c>
      <c r="R19" s="141">
        <v>23</v>
      </c>
      <c r="S19" s="46" t="s">
        <v>261</v>
      </c>
      <c r="T19" s="21">
        <v>0</v>
      </c>
      <c r="U19" s="21" t="s">
        <v>261</v>
      </c>
      <c r="V19" s="21">
        <v>2</v>
      </c>
      <c r="W19" s="191">
        <v>2</v>
      </c>
      <c r="X19" s="46">
        <v>3</v>
      </c>
      <c r="Y19" s="21">
        <v>1</v>
      </c>
      <c r="Z19" s="21">
        <v>0</v>
      </c>
      <c r="AA19" s="191">
        <v>4</v>
      </c>
      <c r="AB19" s="46">
        <v>14</v>
      </c>
      <c r="AC19" s="21" t="s">
        <v>261</v>
      </c>
      <c r="AD19" s="21">
        <v>1</v>
      </c>
      <c r="AE19" s="21">
        <v>1</v>
      </c>
      <c r="AF19" s="191">
        <v>16</v>
      </c>
      <c r="AG19" s="46">
        <v>1</v>
      </c>
      <c r="AH19" s="21">
        <v>6</v>
      </c>
      <c r="AI19" s="21" t="s">
        <v>261</v>
      </c>
      <c r="AJ19" s="21">
        <v>1</v>
      </c>
      <c r="AK19" s="191">
        <v>8</v>
      </c>
      <c r="AL19" s="46">
        <v>2</v>
      </c>
      <c r="AM19" s="21">
        <v>0</v>
      </c>
      <c r="AN19" s="21">
        <v>0</v>
      </c>
      <c r="AO19" s="21">
        <v>0</v>
      </c>
      <c r="AP19" s="21">
        <v>1</v>
      </c>
      <c r="AQ19" s="21">
        <v>7</v>
      </c>
      <c r="AR19" s="191">
        <v>10</v>
      </c>
      <c r="AS19" s="46">
        <v>1</v>
      </c>
      <c r="AT19" s="21">
        <v>0</v>
      </c>
      <c r="AU19" s="21">
        <v>1</v>
      </c>
      <c r="AV19" s="21">
        <v>0</v>
      </c>
      <c r="AW19" s="191">
        <v>2</v>
      </c>
      <c r="AX19" s="46">
        <v>7</v>
      </c>
      <c r="AY19" s="21">
        <v>1</v>
      </c>
      <c r="AZ19" s="191">
        <v>8</v>
      </c>
      <c r="BA19" s="46">
        <v>1</v>
      </c>
      <c r="BB19" s="21" t="s">
        <v>261</v>
      </c>
      <c r="BC19" s="21" t="s">
        <v>261</v>
      </c>
      <c r="BD19" s="21">
        <v>0</v>
      </c>
      <c r="BE19" s="191">
        <v>1</v>
      </c>
      <c r="BF19" s="46">
        <v>0</v>
      </c>
      <c r="BG19" s="21">
        <v>2</v>
      </c>
      <c r="BH19" s="191">
        <v>2</v>
      </c>
      <c r="BI19" s="46">
        <v>220</v>
      </c>
      <c r="BJ19" s="21">
        <v>20</v>
      </c>
      <c r="BK19" s="21">
        <v>93</v>
      </c>
      <c r="BL19" s="21">
        <v>40</v>
      </c>
      <c r="BM19" s="21">
        <v>304</v>
      </c>
      <c r="BN19" s="21">
        <v>128</v>
      </c>
      <c r="BO19" s="21">
        <v>135</v>
      </c>
      <c r="BP19" s="21">
        <v>148</v>
      </c>
      <c r="BQ19" s="191">
        <v>1088</v>
      </c>
      <c r="BR19" s="46">
        <v>6</v>
      </c>
      <c r="BS19" s="21">
        <v>13</v>
      </c>
      <c r="BT19" s="21">
        <v>53</v>
      </c>
      <c r="BU19" s="21">
        <v>0</v>
      </c>
      <c r="BV19" s="21">
        <v>4</v>
      </c>
      <c r="BW19" s="191">
        <v>76</v>
      </c>
      <c r="BX19" s="46">
        <v>1</v>
      </c>
      <c r="BY19" s="21">
        <v>0</v>
      </c>
      <c r="BZ19" s="21">
        <v>0</v>
      </c>
      <c r="CA19" s="191">
        <v>1</v>
      </c>
      <c r="CB19" s="46">
        <v>0</v>
      </c>
      <c r="CC19" s="21" t="s">
        <v>261</v>
      </c>
      <c r="CD19" s="21">
        <v>4</v>
      </c>
      <c r="CE19" s="21">
        <v>1</v>
      </c>
      <c r="CF19" s="191">
        <v>5</v>
      </c>
      <c r="CG19" s="46">
        <v>1</v>
      </c>
      <c r="CH19" s="21" t="s">
        <v>261</v>
      </c>
      <c r="CI19" s="21" t="s">
        <v>261</v>
      </c>
      <c r="CJ19" s="21" t="s">
        <v>261</v>
      </c>
      <c r="CK19" s="21">
        <v>0</v>
      </c>
      <c r="CL19" s="21">
        <v>2</v>
      </c>
      <c r="CM19" s="21" t="s">
        <v>261</v>
      </c>
      <c r="CN19" s="21">
        <v>0</v>
      </c>
      <c r="CO19" s="191">
        <v>3</v>
      </c>
      <c r="CP19" s="46">
        <v>55</v>
      </c>
      <c r="CQ19" s="21">
        <v>6</v>
      </c>
      <c r="CR19" s="191">
        <v>61</v>
      </c>
      <c r="CS19" s="46">
        <v>0</v>
      </c>
      <c r="CT19" s="21">
        <v>1</v>
      </c>
      <c r="CU19" s="21">
        <v>19</v>
      </c>
      <c r="CV19" s="21">
        <v>19</v>
      </c>
      <c r="CW19" s="21">
        <v>21</v>
      </c>
      <c r="CX19" s="21">
        <v>4</v>
      </c>
      <c r="CY19" s="191">
        <v>64</v>
      </c>
      <c r="CZ19" s="46">
        <v>23</v>
      </c>
      <c r="DA19" s="21">
        <v>0</v>
      </c>
      <c r="DB19" s="21" t="s">
        <v>261</v>
      </c>
      <c r="DC19" s="21">
        <v>2</v>
      </c>
      <c r="DD19" s="21">
        <v>14</v>
      </c>
      <c r="DE19" s="191">
        <v>39</v>
      </c>
      <c r="DF19" s="46">
        <v>3</v>
      </c>
      <c r="DG19" s="21">
        <v>16</v>
      </c>
      <c r="DH19" s="21">
        <v>1</v>
      </c>
      <c r="DI19" s="191">
        <v>20</v>
      </c>
      <c r="DJ19" s="46">
        <v>1</v>
      </c>
      <c r="DK19" s="21">
        <v>1</v>
      </c>
      <c r="DL19" s="21" t="s">
        <v>261</v>
      </c>
      <c r="DM19" s="21">
        <v>2</v>
      </c>
      <c r="DN19" s="191">
        <v>4</v>
      </c>
      <c r="DO19" s="46">
        <v>1</v>
      </c>
      <c r="DP19" s="21">
        <v>1</v>
      </c>
      <c r="DQ19" s="21">
        <v>6</v>
      </c>
      <c r="DR19" s="21">
        <v>5</v>
      </c>
      <c r="DS19" s="21">
        <v>2</v>
      </c>
      <c r="DT19" s="21">
        <v>23</v>
      </c>
      <c r="DU19" s="21">
        <v>2</v>
      </c>
      <c r="DV19" s="21">
        <v>11</v>
      </c>
      <c r="DW19" s="191">
        <v>51</v>
      </c>
      <c r="DX19" s="46">
        <v>1</v>
      </c>
      <c r="DY19" s="21">
        <v>7</v>
      </c>
      <c r="DZ19" s="21">
        <v>5</v>
      </c>
      <c r="EA19" s="21">
        <v>0</v>
      </c>
      <c r="EB19" s="191">
        <v>13</v>
      </c>
      <c r="EC19" s="28"/>
      <c r="ED19" s="28"/>
    </row>
    <row r="20" spans="1:134" ht="11.25" customHeight="1" thickBot="1">
      <c r="A20" s="9"/>
      <c r="B20" s="9"/>
      <c r="C20" s="6"/>
      <c r="D20" s="6"/>
      <c r="E20" s="6"/>
      <c r="F20" s="6"/>
      <c r="G20" s="6"/>
      <c r="H20" s="6"/>
      <c r="I20" s="6"/>
      <c r="J20" s="4"/>
      <c r="L20" s="146"/>
      <c r="M20" s="26"/>
      <c r="N20" s="26"/>
      <c r="O20" s="26"/>
      <c r="P20" s="26"/>
      <c r="Q20" s="26"/>
      <c r="R20" s="146"/>
      <c r="S20" s="26"/>
      <c r="T20" s="26"/>
      <c r="U20" s="26"/>
      <c r="V20" s="26"/>
      <c r="W20" s="146"/>
      <c r="X20" s="26"/>
      <c r="Y20" s="26"/>
      <c r="Z20" s="26"/>
      <c r="AA20" s="146"/>
      <c r="AB20" s="26"/>
      <c r="AC20" s="26"/>
      <c r="AD20" s="26"/>
      <c r="AE20" s="26"/>
      <c r="AF20" s="146"/>
      <c r="AG20" s="26"/>
      <c r="AH20" s="26"/>
      <c r="AI20" s="26"/>
      <c r="AJ20" s="26"/>
      <c r="AK20" s="146"/>
      <c r="AL20" s="26"/>
      <c r="AM20" s="26"/>
      <c r="AN20" s="26"/>
      <c r="AO20" s="26"/>
      <c r="AP20" s="26"/>
      <c r="AQ20" s="26"/>
      <c r="AR20" s="146"/>
      <c r="AS20" s="26"/>
      <c r="AT20" s="26"/>
      <c r="AU20" s="26"/>
      <c r="AV20" s="26"/>
      <c r="AW20" s="146"/>
      <c r="AX20" s="26"/>
      <c r="AY20" s="26"/>
      <c r="AZ20" s="146"/>
      <c r="BA20" s="26"/>
      <c r="BB20" s="26"/>
      <c r="BC20" s="26"/>
      <c r="BD20" s="26"/>
      <c r="BE20" s="146"/>
      <c r="BF20" s="26"/>
      <c r="BG20" s="26"/>
      <c r="BH20" s="146"/>
      <c r="BQ20" s="146"/>
      <c r="BW20" s="146"/>
      <c r="BY20" s="26"/>
      <c r="BZ20" s="26"/>
      <c r="CA20" s="146"/>
      <c r="CB20" s="26"/>
      <c r="CC20" s="26"/>
      <c r="CD20" s="26"/>
      <c r="CE20" s="26"/>
      <c r="CF20" s="146"/>
      <c r="CG20" s="26"/>
      <c r="CH20" s="26"/>
      <c r="CI20" s="26"/>
      <c r="CJ20" s="26"/>
      <c r="CK20" s="26"/>
      <c r="CL20" s="26"/>
      <c r="CM20" s="26"/>
      <c r="CN20" s="26"/>
      <c r="CO20" s="146"/>
      <c r="CP20" s="26"/>
      <c r="CQ20" s="26"/>
      <c r="CR20" s="146"/>
      <c r="CS20" s="26"/>
      <c r="CT20" s="26"/>
      <c r="CU20" s="26"/>
      <c r="CV20" s="26"/>
      <c r="CW20" s="26"/>
      <c r="CX20" s="26"/>
      <c r="CY20" s="146"/>
      <c r="CZ20" s="26"/>
      <c r="DA20" s="26"/>
      <c r="DB20" s="26"/>
      <c r="DC20" s="26"/>
      <c r="DD20" s="26"/>
      <c r="DE20" s="146"/>
      <c r="DF20" s="26"/>
      <c r="DG20" s="26"/>
      <c r="DH20" s="26"/>
      <c r="DI20" s="146"/>
      <c r="DJ20" s="26"/>
      <c r="DK20" s="26"/>
      <c r="DL20" s="26"/>
      <c r="DM20" s="26"/>
      <c r="DN20" s="146"/>
      <c r="DO20" s="26"/>
      <c r="DP20" s="26"/>
      <c r="DQ20" s="26"/>
      <c r="DR20" s="26"/>
      <c r="DS20" s="26"/>
      <c r="DT20" s="26"/>
      <c r="DU20" s="26"/>
      <c r="DV20" s="26"/>
      <c r="DW20" s="146"/>
      <c r="DX20" s="26"/>
      <c r="DY20" s="26"/>
      <c r="DZ20" s="26"/>
      <c r="EA20" s="26"/>
      <c r="EB20" s="146"/>
      <c r="EC20" s="28"/>
      <c r="ED20" s="28"/>
    </row>
    <row r="21" spans="1:132" ht="26.25" customHeight="1" hidden="1">
      <c r="A21" s="5"/>
      <c r="B21" s="2"/>
      <c r="C21" s="5"/>
      <c r="D21" s="5"/>
      <c r="E21" s="5"/>
      <c r="F21" s="5"/>
      <c r="G21" s="5"/>
      <c r="H21" s="5"/>
      <c r="I21" s="433" t="s">
        <v>53</v>
      </c>
      <c r="J21" s="395" t="s">
        <v>31</v>
      </c>
      <c r="K21" s="396"/>
      <c r="L21" s="397"/>
      <c r="M21" s="395" t="s">
        <v>32</v>
      </c>
      <c r="N21" s="396"/>
      <c r="O21" s="396"/>
      <c r="P21" s="396"/>
      <c r="Q21" s="396"/>
      <c r="R21" s="397"/>
      <c r="S21" s="395" t="s">
        <v>33</v>
      </c>
      <c r="T21" s="396"/>
      <c r="U21" s="396"/>
      <c r="V21" s="396"/>
      <c r="W21" s="397"/>
      <c r="X21" s="395" t="s">
        <v>34</v>
      </c>
      <c r="Y21" s="396"/>
      <c r="Z21" s="396"/>
      <c r="AA21" s="397"/>
      <c r="AB21" s="395" t="s">
        <v>35</v>
      </c>
      <c r="AC21" s="396"/>
      <c r="AD21" s="396"/>
      <c r="AE21" s="396"/>
      <c r="AF21" s="397"/>
      <c r="AG21" s="395" t="s">
        <v>36</v>
      </c>
      <c r="AH21" s="396"/>
      <c r="AI21" s="396"/>
      <c r="AJ21" s="396"/>
      <c r="AK21" s="397"/>
      <c r="AL21" s="395" t="s">
        <v>27</v>
      </c>
      <c r="AM21" s="396"/>
      <c r="AN21" s="396"/>
      <c r="AO21" s="396"/>
      <c r="AP21" s="396"/>
      <c r="AQ21" s="396"/>
      <c r="AR21" s="397"/>
      <c r="AS21" s="395" t="s">
        <v>37</v>
      </c>
      <c r="AT21" s="396"/>
      <c r="AU21" s="396"/>
      <c r="AV21" s="396"/>
      <c r="AW21" s="397"/>
      <c r="AX21" s="395" t="s">
        <v>38</v>
      </c>
      <c r="AY21" s="396"/>
      <c r="AZ21" s="397"/>
      <c r="BA21" s="395" t="s">
        <v>39</v>
      </c>
      <c r="BB21" s="396"/>
      <c r="BC21" s="396"/>
      <c r="BD21" s="396"/>
      <c r="BE21" s="397"/>
      <c r="BF21" s="439" t="s">
        <v>40</v>
      </c>
      <c r="BG21" s="396"/>
      <c r="BH21" s="440"/>
      <c r="BI21" s="395" t="s">
        <v>41</v>
      </c>
      <c r="BJ21" s="396"/>
      <c r="BK21" s="396"/>
      <c r="BL21" s="396"/>
      <c r="BM21" s="396"/>
      <c r="BN21" s="396"/>
      <c r="BO21" s="396"/>
      <c r="BP21" s="396"/>
      <c r="BQ21" s="397"/>
      <c r="BR21" s="395" t="s">
        <v>42</v>
      </c>
      <c r="BS21" s="396"/>
      <c r="BT21" s="396"/>
      <c r="BU21" s="396"/>
      <c r="BV21" s="396"/>
      <c r="BW21" s="397"/>
      <c r="BX21" s="422" t="s">
        <v>43</v>
      </c>
      <c r="BY21" s="423"/>
      <c r="BZ21" s="423"/>
      <c r="CA21" s="424"/>
      <c r="CB21" s="395" t="s">
        <v>44</v>
      </c>
      <c r="CC21" s="396"/>
      <c r="CD21" s="396"/>
      <c r="CE21" s="396"/>
      <c r="CF21" s="397"/>
      <c r="CG21" s="395" t="s">
        <v>45</v>
      </c>
      <c r="CH21" s="396"/>
      <c r="CI21" s="396"/>
      <c r="CJ21" s="396"/>
      <c r="CK21" s="396"/>
      <c r="CL21" s="396"/>
      <c r="CM21" s="396"/>
      <c r="CN21" s="396"/>
      <c r="CO21" s="397"/>
      <c r="CP21" s="395" t="s">
        <v>46</v>
      </c>
      <c r="CQ21" s="396"/>
      <c r="CR21" s="397"/>
      <c r="CS21" s="395" t="s">
        <v>47</v>
      </c>
      <c r="CT21" s="396"/>
      <c r="CU21" s="396"/>
      <c r="CV21" s="396"/>
      <c r="CW21" s="396"/>
      <c r="CX21" s="396"/>
      <c r="CY21" s="397"/>
      <c r="CZ21" s="439" t="s">
        <v>52</v>
      </c>
      <c r="DA21" s="396"/>
      <c r="DB21" s="396"/>
      <c r="DC21" s="396"/>
      <c r="DD21" s="396"/>
      <c r="DE21" s="440"/>
      <c r="DF21" s="395" t="s">
        <v>48</v>
      </c>
      <c r="DG21" s="396"/>
      <c r="DH21" s="396"/>
      <c r="DI21" s="397"/>
      <c r="DJ21" s="395" t="s">
        <v>49</v>
      </c>
      <c r="DK21" s="396"/>
      <c r="DL21" s="396"/>
      <c r="DM21" s="396"/>
      <c r="DN21" s="397"/>
      <c r="DO21" s="395" t="s">
        <v>50</v>
      </c>
      <c r="DP21" s="396"/>
      <c r="DQ21" s="396"/>
      <c r="DR21" s="396"/>
      <c r="DS21" s="396"/>
      <c r="DT21" s="396"/>
      <c r="DU21" s="396"/>
      <c r="DV21" s="396"/>
      <c r="DW21" s="397"/>
      <c r="DX21" s="395" t="s">
        <v>51</v>
      </c>
      <c r="DY21" s="396"/>
      <c r="DZ21" s="396"/>
      <c r="EA21" s="396"/>
      <c r="EB21" s="397"/>
    </row>
    <row r="22" spans="1:132" ht="24" customHeight="1" hidden="1">
      <c r="A22" s="3"/>
      <c r="B22" s="3"/>
      <c r="C22" s="8"/>
      <c r="D22" s="8"/>
      <c r="E22" s="8"/>
      <c r="F22" s="8"/>
      <c r="G22" s="8"/>
      <c r="H22" s="8"/>
      <c r="I22" s="434"/>
      <c r="J22" s="33">
        <v>67</v>
      </c>
      <c r="K22" s="14">
        <v>68</v>
      </c>
      <c r="L22" s="34" t="s">
        <v>28</v>
      </c>
      <c r="M22" s="33">
        <v>24</v>
      </c>
      <c r="N22" s="14">
        <v>33</v>
      </c>
      <c r="O22" s="14">
        <v>40</v>
      </c>
      <c r="P22" s="14">
        <v>47</v>
      </c>
      <c r="Q22" s="14">
        <v>64</v>
      </c>
      <c r="R22" s="34" t="s">
        <v>28</v>
      </c>
      <c r="S22" s="33">
        <v>3</v>
      </c>
      <c r="T22" s="14">
        <v>15</v>
      </c>
      <c r="U22" s="14">
        <v>43</v>
      </c>
      <c r="V22" s="14">
        <v>63</v>
      </c>
      <c r="W22" s="34" t="s">
        <v>28</v>
      </c>
      <c r="X22" s="41">
        <v>14</v>
      </c>
      <c r="Y22" s="15">
        <v>50</v>
      </c>
      <c r="Z22" s="16">
        <v>61</v>
      </c>
      <c r="AA22" s="34" t="s">
        <v>28</v>
      </c>
      <c r="AB22" s="33">
        <v>21</v>
      </c>
      <c r="AC22" s="14">
        <v>58</v>
      </c>
      <c r="AD22" s="14">
        <v>71</v>
      </c>
      <c r="AE22" s="14">
        <v>89</v>
      </c>
      <c r="AF22" s="34" t="s">
        <v>28</v>
      </c>
      <c r="AG22" s="33">
        <v>22</v>
      </c>
      <c r="AH22" s="14">
        <v>29</v>
      </c>
      <c r="AI22" s="14">
        <v>35</v>
      </c>
      <c r="AJ22" s="14">
        <v>56</v>
      </c>
      <c r="AK22" s="34" t="s">
        <v>28</v>
      </c>
      <c r="AL22" s="33">
        <v>18</v>
      </c>
      <c r="AM22" s="14">
        <v>28</v>
      </c>
      <c r="AN22" s="14">
        <v>36</v>
      </c>
      <c r="AO22" s="14">
        <v>37</v>
      </c>
      <c r="AP22" s="14">
        <v>41</v>
      </c>
      <c r="AQ22" s="14">
        <v>45</v>
      </c>
      <c r="AR22" s="34" t="s">
        <v>28</v>
      </c>
      <c r="AS22" s="33">
        <v>8</v>
      </c>
      <c r="AT22" s="14">
        <v>10</v>
      </c>
      <c r="AU22" s="14">
        <v>51</v>
      </c>
      <c r="AV22" s="14">
        <v>52</v>
      </c>
      <c r="AW22" s="34" t="s">
        <v>28</v>
      </c>
      <c r="AX22" s="33" t="s">
        <v>29</v>
      </c>
      <c r="AY22" s="14" t="s">
        <v>30</v>
      </c>
      <c r="AZ22" s="34" t="s">
        <v>28</v>
      </c>
      <c r="BA22" s="33">
        <v>25</v>
      </c>
      <c r="BB22" s="14">
        <v>39</v>
      </c>
      <c r="BC22" s="14">
        <v>70</v>
      </c>
      <c r="BD22" s="14">
        <v>90</v>
      </c>
      <c r="BE22" s="34" t="s">
        <v>28</v>
      </c>
      <c r="BF22" s="32">
        <v>27</v>
      </c>
      <c r="BG22" s="14">
        <v>76</v>
      </c>
      <c r="BH22" s="17" t="s">
        <v>28</v>
      </c>
      <c r="BI22" s="33">
        <v>75</v>
      </c>
      <c r="BJ22" s="14">
        <v>77</v>
      </c>
      <c r="BK22" s="14">
        <v>78</v>
      </c>
      <c r="BL22" s="14">
        <v>91</v>
      </c>
      <c r="BM22" s="14">
        <v>92</v>
      </c>
      <c r="BN22" s="14">
        <v>93</v>
      </c>
      <c r="BO22" s="14">
        <v>94</v>
      </c>
      <c r="BP22" s="14">
        <v>95</v>
      </c>
      <c r="BQ22" s="34" t="s">
        <v>28</v>
      </c>
      <c r="BR22" s="33">
        <v>11</v>
      </c>
      <c r="BS22" s="14">
        <v>30</v>
      </c>
      <c r="BT22" s="14">
        <v>34</v>
      </c>
      <c r="BU22" s="14">
        <v>48</v>
      </c>
      <c r="BV22" s="14">
        <v>66</v>
      </c>
      <c r="BW22" s="34" t="s">
        <v>28</v>
      </c>
      <c r="BX22" s="33">
        <v>19</v>
      </c>
      <c r="BY22" s="14">
        <v>23</v>
      </c>
      <c r="BZ22" s="14">
        <v>87</v>
      </c>
      <c r="CA22" s="34" t="s">
        <v>28</v>
      </c>
      <c r="CB22" s="33">
        <v>54</v>
      </c>
      <c r="CC22" s="14">
        <v>55</v>
      </c>
      <c r="CD22" s="14">
        <v>57</v>
      </c>
      <c r="CE22" s="14">
        <v>88</v>
      </c>
      <c r="CF22" s="34" t="s">
        <v>28</v>
      </c>
      <c r="CG22" s="33">
        <v>9</v>
      </c>
      <c r="CH22" s="14">
        <v>12</v>
      </c>
      <c r="CI22" s="14">
        <v>31</v>
      </c>
      <c r="CJ22" s="14">
        <v>32</v>
      </c>
      <c r="CK22" s="14">
        <v>46</v>
      </c>
      <c r="CL22" s="14">
        <v>65</v>
      </c>
      <c r="CM22" s="14">
        <v>81</v>
      </c>
      <c r="CN22" s="14">
        <v>82</v>
      </c>
      <c r="CO22" s="34" t="s">
        <v>28</v>
      </c>
      <c r="CP22" s="33">
        <v>59</v>
      </c>
      <c r="CQ22" s="14">
        <v>62</v>
      </c>
      <c r="CR22" s="34" t="s">
        <v>28</v>
      </c>
      <c r="CS22" s="33">
        <v>4</v>
      </c>
      <c r="CT22" s="14">
        <v>5</v>
      </c>
      <c r="CU22" s="14">
        <v>6</v>
      </c>
      <c r="CV22" s="14">
        <v>13</v>
      </c>
      <c r="CW22" s="14">
        <v>83</v>
      </c>
      <c r="CX22" s="14">
        <v>84</v>
      </c>
      <c r="CY22" s="34" t="s">
        <v>28</v>
      </c>
      <c r="CZ22" s="32">
        <v>44</v>
      </c>
      <c r="DA22" s="14">
        <v>49</v>
      </c>
      <c r="DB22" s="14">
        <v>53</v>
      </c>
      <c r="DC22" s="14">
        <v>72</v>
      </c>
      <c r="DD22" s="14">
        <v>85</v>
      </c>
      <c r="DE22" s="17" t="s">
        <v>28</v>
      </c>
      <c r="DF22" s="33">
        <v>2</v>
      </c>
      <c r="DG22" s="14">
        <v>60</v>
      </c>
      <c r="DH22" s="14">
        <v>80</v>
      </c>
      <c r="DI22" s="34" t="s">
        <v>28</v>
      </c>
      <c r="DJ22" s="33">
        <v>16</v>
      </c>
      <c r="DK22" s="14">
        <v>17</v>
      </c>
      <c r="DL22" s="14">
        <v>79</v>
      </c>
      <c r="DM22" s="14">
        <v>86</v>
      </c>
      <c r="DN22" s="34" t="s">
        <v>28</v>
      </c>
      <c r="DO22" s="33">
        <v>1</v>
      </c>
      <c r="DP22" s="14">
        <v>7</v>
      </c>
      <c r="DQ22" s="14">
        <v>26</v>
      </c>
      <c r="DR22" s="14">
        <v>38</v>
      </c>
      <c r="DS22" s="14">
        <v>42</v>
      </c>
      <c r="DT22" s="14">
        <v>69</v>
      </c>
      <c r="DU22" s="14">
        <v>73</v>
      </c>
      <c r="DV22" s="14">
        <v>74</v>
      </c>
      <c r="DW22" s="34" t="s">
        <v>28</v>
      </c>
      <c r="DX22" s="33">
        <v>973</v>
      </c>
      <c r="DY22" s="27">
        <v>972</v>
      </c>
      <c r="DZ22" s="27">
        <v>974</v>
      </c>
      <c r="EA22" s="27">
        <v>971</v>
      </c>
      <c r="EB22" s="34" t="s">
        <v>28</v>
      </c>
    </row>
    <row r="23" spans="1:132" s="31" customFormat="1" ht="24" customHeight="1" hidden="1" thickBot="1">
      <c r="A23" s="30"/>
      <c r="B23" s="30"/>
      <c r="C23" s="8"/>
      <c r="D23" s="8"/>
      <c r="E23" s="8"/>
      <c r="F23" s="8"/>
      <c r="G23" s="8"/>
      <c r="H23" s="8"/>
      <c r="I23" s="435"/>
      <c r="J23" s="35" t="s">
        <v>54</v>
      </c>
      <c r="K23" s="29" t="s">
        <v>55</v>
      </c>
      <c r="L23" s="36" t="s">
        <v>31</v>
      </c>
      <c r="M23" s="37" t="s">
        <v>157</v>
      </c>
      <c r="N23" s="38" t="s">
        <v>56</v>
      </c>
      <c r="O23" s="38" t="s">
        <v>57</v>
      </c>
      <c r="P23" s="38" t="s">
        <v>58</v>
      </c>
      <c r="Q23" s="38" t="s">
        <v>146</v>
      </c>
      <c r="R23" s="39" t="s">
        <v>147</v>
      </c>
      <c r="S23" s="37" t="s">
        <v>59</v>
      </c>
      <c r="T23" s="38" t="s">
        <v>60</v>
      </c>
      <c r="U23" s="38" t="s">
        <v>61</v>
      </c>
      <c r="V23" s="38" t="s">
        <v>62</v>
      </c>
      <c r="W23" s="39" t="s">
        <v>148</v>
      </c>
      <c r="X23" s="37" t="s">
        <v>149</v>
      </c>
      <c r="Y23" s="38" t="s">
        <v>63</v>
      </c>
      <c r="Z23" s="38" t="s">
        <v>64</v>
      </c>
      <c r="AA23" s="39" t="s">
        <v>150</v>
      </c>
      <c r="AB23" s="37" t="s">
        <v>65</v>
      </c>
      <c r="AC23" s="38" t="s">
        <v>66</v>
      </c>
      <c r="AD23" s="38" t="s">
        <v>67</v>
      </c>
      <c r="AE23" s="38" t="s">
        <v>68</v>
      </c>
      <c r="AF23" s="39" t="s">
        <v>151</v>
      </c>
      <c r="AG23" s="37" t="s">
        <v>69</v>
      </c>
      <c r="AH23" s="38" t="s">
        <v>70</v>
      </c>
      <c r="AI23" s="38" t="s">
        <v>71</v>
      </c>
      <c r="AJ23" s="38" t="s">
        <v>152</v>
      </c>
      <c r="AK23" s="39" t="s">
        <v>153</v>
      </c>
      <c r="AL23" s="37" t="s">
        <v>72</v>
      </c>
      <c r="AM23" s="38" t="s">
        <v>73</v>
      </c>
      <c r="AN23" s="38" t="s">
        <v>74</v>
      </c>
      <c r="AO23" s="38" t="s">
        <v>75</v>
      </c>
      <c r="AP23" s="38" t="s">
        <v>76</v>
      </c>
      <c r="AQ23" s="38" t="s">
        <v>77</v>
      </c>
      <c r="AR23" s="39" t="s">
        <v>27</v>
      </c>
      <c r="AS23" s="37" t="s">
        <v>154</v>
      </c>
      <c r="AT23" s="38" t="s">
        <v>78</v>
      </c>
      <c r="AU23" s="38" t="s">
        <v>79</v>
      </c>
      <c r="AV23" s="38" t="s">
        <v>80</v>
      </c>
      <c r="AW23" s="39" t="s">
        <v>158</v>
      </c>
      <c r="AX23" s="37" t="s">
        <v>81</v>
      </c>
      <c r="AY23" s="38" t="s">
        <v>82</v>
      </c>
      <c r="AZ23" s="39" t="s">
        <v>38</v>
      </c>
      <c r="BA23" s="37" t="s">
        <v>83</v>
      </c>
      <c r="BB23" s="38" t="s">
        <v>84</v>
      </c>
      <c r="BC23" s="38" t="s">
        <v>85</v>
      </c>
      <c r="BD23" s="38" t="s">
        <v>86</v>
      </c>
      <c r="BE23" s="39" t="s">
        <v>39</v>
      </c>
      <c r="BF23" s="50" t="s">
        <v>87</v>
      </c>
      <c r="BG23" s="38" t="s">
        <v>88</v>
      </c>
      <c r="BH23" s="40" t="s">
        <v>159</v>
      </c>
      <c r="BI23" s="37" t="s">
        <v>89</v>
      </c>
      <c r="BJ23" s="38" t="s">
        <v>90</v>
      </c>
      <c r="BK23" s="38" t="s">
        <v>91</v>
      </c>
      <c r="BL23" s="38" t="s">
        <v>92</v>
      </c>
      <c r="BM23" s="38" t="s">
        <v>93</v>
      </c>
      <c r="BN23" s="38" t="s">
        <v>94</v>
      </c>
      <c r="BO23" s="38" t="s">
        <v>95</v>
      </c>
      <c r="BP23" s="38" t="s">
        <v>96</v>
      </c>
      <c r="BQ23" s="39" t="s">
        <v>41</v>
      </c>
      <c r="BR23" s="149" t="s">
        <v>97</v>
      </c>
      <c r="BS23" s="150" t="s">
        <v>98</v>
      </c>
      <c r="BT23" s="150" t="s">
        <v>99</v>
      </c>
      <c r="BU23" s="150" t="s">
        <v>100</v>
      </c>
      <c r="BV23" s="150" t="s">
        <v>101</v>
      </c>
      <c r="BW23" s="151" t="s">
        <v>160</v>
      </c>
      <c r="BX23" s="42" t="s">
        <v>102</v>
      </c>
      <c r="BY23" s="38" t="s">
        <v>103</v>
      </c>
      <c r="BZ23" s="38" t="s">
        <v>104</v>
      </c>
      <c r="CA23" s="43" t="s">
        <v>43</v>
      </c>
      <c r="CB23" s="37" t="s">
        <v>105</v>
      </c>
      <c r="CC23" s="38" t="s">
        <v>106</v>
      </c>
      <c r="CD23" s="38" t="s">
        <v>107</v>
      </c>
      <c r="CE23" s="38" t="s">
        <v>108</v>
      </c>
      <c r="CF23" s="39" t="s">
        <v>44</v>
      </c>
      <c r="CG23" s="37" t="s">
        <v>109</v>
      </c>
      <c r="CH23" s="38" t="s">
        <v>110</v>
      </c>
      <c r="CI23" s="38" t="s">
        <v>111</v>
      </c>
      <c r="CJ23" s="38" t="s">
        <v>112</v>
      </c>
      <c r="CK23" s="38" t="s">
        <v>113</v>
      </c>
      <c r="CL23" s="38" t="s">
        <v>114</v>
      </c>
      <c r="CM23" s="38" t="s">
        <v>115</v>
      </c>
      <c r="CN23" s="38" t="s">
        <v>116</v>
      </c>
      <c r="CO23" s="39" t="s">
        <v>45</v>
      </c>
      <c r="CP23" s="37" t="s">
        <v>117</v>
      </c>
      <c r="CQ23" s="38" t="s">
        <v>118</v>
      </c>
      <c r="CR23" s="39" t="s">
        <v>161</v>
      </c>
      <c r="CS23" s="37" t="s">
        <v>119</v>
      </c>
      <c r="CT23" s="38" t="s">
        <v>120</v>
      </c>
      <c r="CU23" s="38" t="s">
        <v>121</v>
      </c>
      <c r="CV23" s="38" t="s">
        <v>122</v>
      </c>
      <c r="CW23" s="38" t="s">
        <v>123</v>
      </c>
      <c r="CX23" s="38" t="s">
        <v>162</v>
      </c>
      <c r="CY23" s="39" t="s">
        <v>47</v>
      </c>
      <c r="CZ23" s="50" t="s">
        <v>124</v>
      </c>
      <c r="DA23" s="38" t="s">
        <v>125</v>
      </c>
      <c r="DB23" s="38" t="s">
        <v>126</v>
      </c>
      <c r="DC23" s="38" t="s">
        <v>127</v>
      </c>
      <c r="DD23" s="38" t="s">
        <v>128</v>
      </c>
      <c r="DE23" s="40" t="s">
        <v>129</v>
      </c>
      <c r="DF23" s="37" t="s">
        <v>130</v>
      </c>
      <c r="DG23" s="38" t="s">
        <v>131</v>
      </c>
      <c r="DH23" s="38" t="s">
        <v>132</v>
      </c>
      <c r="DI23" s="39" t="s">
        <v>48</v>
      </c>
      <c r="DJ23" s="37" t="s">
        <v>133</v>
      </c>
      <c r="DK23" s="38" t="s">
        <v>163</v>
      </c>
      <c r="DL23" s="38" t="s">
        <v>134</v>
      </c>
      <c r="DM23" s="38" t="s">
        <v>135</v>
      </c>
      <c r="DN23" s="39" t="s">
        <v>164</v>
      </c>
      <c r="DO23" s="37" t="s">
        <v>136</v>
      </c>
      <c r="DP23" s="38" t="s">
        <v>137</v>
      </c>
      <c r="DQ23" s="38" t="s">
        <v>138</v>
      </c>
      <c r="DR23" s="38" t="s">
        <v>139</v>
      </c>
      <c r="DS23" s="38" t="s">
        <v>140</v>
      </c>
      <c r="DT23" s="38" t="s">
        <v>141</v>
      </c>
      <c r="DU23" s="38" t="s">
        <v>142</v>
      </c>
      <c r="DV23" s="38" t="s">
        <v>143</v>
      </c>
      <c r="DW23" s="39" t="s">
        <v>50</v>
      </c>
      <c r="DX23" s="37" t="s">
        <v>144</v>
      </c>
      <c r="DY23" s="38" t="s">
        <v>156</v>
      </c>
      <c r="DZ23" s="38" t="s">
        <v>145</v>
      </c>
      <c r="EA23" s="38" t="s">
        <v>155</v>
      </c>
      <c r="EB23" s="39" t="s">
        <v>51</v>
      </c>
    </row>
    <row r="24" spans="1:134" ht="33" customHeight="1" thickBot="1">
      <c r="A24" s="431" t="s">
        <v>216</v>
      </c>
      <c r="B24" s="432"/>
      <c r="C24" s="432"/>
      <c r="D24" s="436" t="s">
        <v>233</v>
      </c>
      <c r="E24" s="437"/>
      <c r="F24" s="437"/>
      <c r="G24" s="437"/>
      <c r="H24" s="438"/>
      <c r="I24" s="162">
        <f>L24+R24+W24+AA24+AF24+AK24+AR24+AW24+AZ24+BE24+BH24+BQ24+BW24+CA24+CF24+CO24+CR24+CY24+DE24+DI24+DN24+DW24+EB24</f>
        <v>17033</v>
      </c>
      <c r="J24" s="48">
        <v>265</v>
      </c>
      <c r="K24" s="24">
        <v>64</v>
      </c>
      <c r="L24" s="144">
        <v>329</v>
      </c>
      <c r="M24" s="48">
        <v>1</v>
      </c>
      <c r="N24" s="24">
        <v>232</v>
      </c>
      <c r="O24" s="24">
        <v>28</v>
      </c>
      <c r="P24" s="24">
        <v>2</v>
      </c>
      <c r="Q24" s="24">
        <v>138</v>
      </c>
      <c r="R24" s="144">
        <v>401</v>
      </c>
      <c r="S24" s="48">
        <v>18</v>
      </c>
      <c r="T24" s="24" t="s">
        <v>261</v>
      </c>
      <c r="U24" s="24">
        <v>15</v>
      </c>
      <c r="V24" s="24">
        <v>73</v>
      </c>
      <c r="W24" s="144">
        <v>106</v>
      </c>
      <c r="X24" s="48">
        <v>60</v>
      </c>
      <c r="Y24" s="24">
        <v>12</v>
      </c>
      <c r="Z24" s="24">
        <v>20</v>
      </c>
      <c r="AA24" s="144">
        <v>92</v>
      </c>
      <c r="AB24" s="48">
        <v>127</v>
      </c>
      <c r="AC24" s="24">
        <v>5</v>
      </c>
      <c r="AD24" s="24">
        <v>12</v>
      </c>
      <c r="AE24" s="24">
        <v>9</v>
      </c>
      <c r="AF24" s="144">
        <v>153</v>
      </c>
      <c r="AG24" s="48">
        <v>4</v>
      </c>
      <c r="AH24" s="24">
        <v>75</v>
      </c>
      <c r="AI24" s="24">
        <v>6</v>
      </c>
      <c r="AJ24" s="24">
        <v>6</v>
      </c>
      <c r="AK24" s="144">
        <v>91</v>
      </c>
      <c r="AL24" s="48">
        <v>29</v>
      </c>
      <c r="AM24" s="24">
        <v>120</v>
      </c>
      <c r="AN24" s="24">
        <v>5</v>
      </c>
      <c r="AO24" s="24">
        <v>22</v>
      </c>
      <c r="AP24" s="24">
        <v>17</v>
      </c>
      <c r="AQ24" s="24">
        <v>141</v>
      </c>
      <c r="AR24" s="144">
        <v>334</v>
      </c>
      <c r="AS24" s="48">
        <v>6</v>
      </c>
      <c r="AT24" s="24">
        <v>71</v>
      </c>
      <c r="AU24" s="24">
        <v>17</v>
      </c>
      <c r="AV24" s="24">
        <v>7</v>
      </c>
      <c r="AW24" s="144">
        <v>101</v>
      </c>
      <c r="AX24" s="48">
        <v>100</v>
      </c>
      <c r="AY24" s="24">
        <v>74</v>
      </c>
      <c r="AZ24" s="144">
        <v>174</v>
      </c>
      <c r="BA24" s="48">
        <v>13</v>
      </c>
      <c r="BB24" s="24">
        <v>11</v>
      </c>
      <c r="BC24" s="24" t="s">
        <v>261</v>
      </c>
      <c r="BD24" s="24">
        <v>7</v>
      </c>
      <c r="BE24" s="144">
        <v>31</v>
      </c>
      <c r="BF24" s="48">
        <v>145</v>
      </c>
      <c r="BG24" s="24">
        <v>82</v>
      </c>
      <c r="BH24" s="144">
        <v>227</v>
      </c>
      <c r="BI24" s="148">
        <v>1964</v>
      </c>
      <c r="BJ24" s="62">
        <v>814</v>
      </c>
      <c r="BK24" s="62">
        <v>406</v>
      </c>
      <c r="BL24" s="62">
        <v>829</v>
      </c>
      <c r="BM24" s="62">
        <v>660</v>
      </c>
      <c r="BN24" s="62">
        <v>1146</v>
      </c>
      <c r="BO24" s="62">
        <v>800</v>
      </c>
      <c r="BP24" s="62">
        <v>1006</v>
      </c>
      <c r="BQ24" s="144">
        <v>7625</v>
      </c>
      <c r="BR24" s="48">
        <v>174</v>
      </c>
      <c r="BS24" s="24">
        <v>167</v>
      </c>
      <c r="BT24" s="24">
        <v>266</v>
      </c>
      <c r="BU24" s="24">
        <v>2</v>
      </c>
      <c r="BV24" s="24">
        <v>64</v>
      </c>
      <c r="BW24" s="144">
        <v>673</v>
      </c>
      <c r="BX24" s="48">
        <v>13</v>
      </c>
      <c r="BY24" s="24" t="s">
        <v>261</v>
      </c>
      <c r="BZ24" s="24">
        <v>4</v>
      </c>
      <c r="CA24" s="144">
        <v>17</v>
      </c>
      <c r="CB24" s="48">
        <v>24</v>
      </c>
      <c r="CC24" s="24" t="s">
        <v>261</v>
      </c>
      <c r="CD24" s="24">
        <v>200</v>
      </c>
      <c r="CE24" s="24">
        <v>2</v>
      </c>
      <c r="CF24" s="144">
        <v>226</v>
      </c>
      <c r="CG24" s="48" t="s">
        <v>261</v>
      </c>
      <c r="CH24" s="24" t="s">
        <v>261</v>
      </c>
      <c r="CI24" s="24">
        <v>634</v>
      </c>
      <c r="CJ24" s="24">
        <v>2</v>
      </c>
      <c r="CK24" s="24">
        <v>0</v>
      </c>
      <c r="CL24" s="24">
        <v>7</v>
      </c>
      <c r="CM24" s="24" t="s">
        <v>261</v>
      </c>
      <c r="CN24" s="24">
        <v>9</v>
      </c>
      <c r="CO24" s="144">
        <v>652</v>
      </c>
      <c r="CP24" s="48">
        <v>592</v>
      </c>
      <c r="CQ24" s="24">
        <v>107</v>
      </c>
      <c r="CR24" s="144">
        <v>699</v>
      </c>
      <c r="CS24" s="48">
        <v>25</v>
      </c>
      <c r="CT24" s="24">
        <v>1</v>
      </c>
      <c r="CU24" s="24">
        <v>210</v>
      </c>
      <c r="CV24" s="24">
        <v>1380</v>
      </c>
      <c r="CW24" s="24">
        <v>496</v>
      </c>
      <c r="CX24" s="24">
        <v>110</v>
      </c>
      <c r="CY24" s="144">
        <v>2222</v>
      </c>
      <c r="CZ24" s="48">
        <v>547</v>
      </c>
      <c r="DA24" s="24">
        <v>71</v>
      </c>
      <c r="DB24" s="24">
        <v>23</v>
      </c>
      <c r="DC24" s="24">
        <v>89</v>
      </c>
      <c r="DD24" s="24">
        <v>79</v>
      </c>
      <c r="DE24" s="144">
        <v>809</v>
      </c>
      <c r="DF24" s="48">
        <v>23</v>
      </c>
      <c r="DG24" s="24">
        <v>225</v>
      </c>
      <c r="DH24" s="24">
        <v>172</v>
      </c>
      <c r="DI24" s="144">
        <v>420</v>
      </c>
      <c r="DJ24" s="48">
        <v>6</v>
      </c>
      <c r="DK24" s="24">
        <v>19</v>
      </c>
      <c r="DL24" s="24" t="s">
        <v>261</v>
      </c>
      <c r="DM24" s="24">
        <v>16</v>
      </c>
      <c r="DN24" s="144">
        <v>41</v>
      </c>
      <c r="DO24" s="48">
        <v>50</v>
      </c>
      <c r="DP24" s="24">
        <v>6</v>
      </c>
      <c r="DQ24" s="24">
        <v>18</v>
      </c>
      <c r="DR24" s="24">
        <v>408</v>
      </c>
      <c r="DS24" s="24">
        <v>45</v>
      </c>
      <c r="DT24" s="24">
        <v>587</v>
      </c>
      <c r="DU24" s="24">
        <v>59</v>
      </c>
      <c r="DV24" s="24">
        <v>97</v>
      </c>
      <c r="DW24" s="144">
        <v>1270</v>
      </c>
      <c r="DX24" s="48">
        <v>78</v>
      </c>
      <c r="DY24" s="24">
        <v>38</v>
      </c>
      <c r="DZ24" s="24">
        <v>222</v>
      </c>
      <c r="EA24" s="24">
        <v>2</v>
      </c>
      <c r="EB24" s="144">
        <v>340</v>
      </c>
      <c r="EC24" s="28"/>
      <c r="ED24" s="28"/>
    </row>
    <row r="25" spans="1:134" ht="12" customHeight="1" thickBot="1">
      <c r="A25" s="7"/>
      <c r="B25" s="9"/>
      <c r="C25" s="9"/>
      <c r="D25" s="9"/>
      <c r="E25" s="9"/>
      <c r="F25" s="9"/>
      <c r="G25" s="9"/>
      <c r="H25" s="9"/>
      <c r="I25" s="9"/>
      <c r="J25" s="1"/>
      <c r="L25" s="146"/>
      <c r="M25" s="26"/>
      <c r="N25" s="26"/>
      <c r="O25" s="26"/>
      <c r="P25" s="26"/>
      <c r="Q25" s="26"/>
      <c r="R25" s="146"/>
      <c r="S25" s="26"/>
      <c r="T25" s="26"/>
      <c r="U25" s="26"/>
      <c r="V25" s="26"/>
      <c r="W25" s="146"/>
      <c r="X25" s="26"/>
      <c r="Y25" s="26"/>
      <c r="Z25" s="26"/>
      <c r="AA25" s="146"/>
      <c r="AB25" s="26"/>
      <c r="AC25" s="26"/>
      <c r="AD25" s="26"/>
      <c r="AE25" s="26"/>
      <c r="AF25" s="146"/>
      <c r="AG25" s="26"/>
      <c r="AH25" s="26"/>
      <c r="AI25" s="26"/>
      <c r="AJ25" s="26"/>
      <c r="AK25" s="146"/>
      <c r="AL25" s="26"/>
      <c r="AM25" s="26"/>
      <c r="AN25" s="26"/>
      <c r="AO25" s="26"/>
      <c r="AP25" s="26"/>
      <c r="AQ25" s="26"/>
      <c r="AR25" s="146"/>
      <c r="AS25" s="26"/>
      <c r="AT25" s="26"/>
      <c r="AU25" s="26"/>
      <c r="AV25" s="26"/>
      <c r="AW25" s="146"/>
      <c r="AX25" s="26"/>
      <c r="AY25" s="26"/>
      <c r="AZ25" s="146"/>
      <c r="BA25" s="26"/>
      <c r="BB25" s="26"/>
      <c r="BC25" s="26"/>
      <c r="BD25" s="26"/>
      <c r="BE25" s="146"/>
      <c r="BF25" s="26"/>
      <c r="BG25" s="26"/>
      <c r="BH25" s="146"/>
      <c r="BQ25" s="146"/>
      <c r="BW25" s="146"/>
      <c r="BY25" s="26"/>
      <c r="BZ25" s="26"/>
      <c r="CA25" s="146"/>
      <c r="CB25" s="26"/>
      <c r="CC25" s="26"/>
      <c r="CD25" s="26"/>
      <c r="CE25" s="26"/>
      <c r="CF25" s="146"/>
      <c r="CG25" s="26"/>
      <c r="CH25" s="26"/>
      <c r="CI25" s="26"/>
      <c r="CJ25" s="26"/>
      <c r="CK25" s="26"/>
      <c r="CL25" s="26"/>
      <c r="CM25" s="26"/>
      <c r="CN25" s="26"/>
      <c r="CO25" s="146"/>
      <c r="CP25" s="26"/>
      <c r="CQ25" s="26"/>
      <c r="CR25" s="146"/>
      <c r="CS25" s="26"/>
      <c r="CT25" s="26"/>
      <c r="CU25" s="26"/>
      <c r="CV25" s="26"/>
      <c r="CW25" s="26"/>
      <c r="CX25" s="26"/>
      <c r="CY25" s="146"/>
      <c r="CZ25" s="26"/>
      <c r="DA25" s="26"/>
      <c r="DB25" s="26"/>
      <c r="DC25" s="26"/>
      <c r="DD25" s="26"/>
      <c r="DE25" s="146"/>
      <c r="DF25" s="26"/>
      <c r="DG25" s="26"/>
      <c r="DH25" s="26"/>
      <c r="DI25" s="146"/>
      <c r="DJ25" s="26"/>
      <c r="DK25" s="26"/>
      <c r="DL25" s="26"/>
      <c r="DM25" s="26"/>
      <c r="DN25" s="146"/>
      <c r="DO25" s="26"/>
      <c r="DP25" s="26"/>
      <c r="DQ25" s="26"/>
      <c r="DR25" s="26"/>
      <c r="DS25" s="26"/>
      <c r="DT25" s="26"/>
      <c r="DU25" s="26"/>
      <c r="DV25" s="26"/>
      <c r="DW25" s="146"/>
      <c r="DX25" s="26"/>
      <c r="DY25" s="26"/>
      <c r="DZ25" s="26"/>
      <c r="EA25" s="26"/>
      <c r="EB25" s="146"/>
      <c r="EC25" s="28"/>
      <c r="ED25" s="28"/>
    </row>
    <row r="26" spans="1:134" ht="30.75" customHeight="1" thickBot="1">
      <c r="A26" s="425" t="s">
        <v>217</v>
      </c>
      <c r="B26" s="426"/>
      <c r="C26" s="427"/>
      <c r="D26" s="428" t="s">
        <v>234</v>
      </c>
      <c r="E26" s="429"/>
      <c r="F26" s="429"/>
      <c r="G26" s="429"/>
      <c r="H26" s="430"/>
      <c r="I26" s="162">
        <f>L26+R26+W26+AA26+AF26+AK26+AR26+AW26+AZ26+BE26+BH26+BQ26+BW26+CA26+CF26+CO26+CR26+CY26+DE26+DI26+DN26+DW26+EB26</f>
        <v>27533</v>
      </c>
      <c r="J26" s="48">
        <f>SUM(J24,J9,J14)</f>
        <v>337</v>
      </c>
      <c r="K26" s="24">
        <f aca="true" t="shared" si="1" ref="K26:BV26">SUM(K24,K9,K14)</f>
        <v>126</v>
      </c>
      <c r="L26" s="144">
        <f t="shared" si="1"/>
        <v>463</v>
      </c>
      <c r="M26" s="48">
        <f t="shared" si="1"/>
        <v>7</v>
      </c>
      <c r="N26" s="24">
        <f t="shared" si="1"/>
        <v>523</v>
      </c>
      <c r="O26" s="24">
        <f t="shared" si="1"/>
        <v>41</v>
      </c>
      <c r="P26" s="24">
        <f t="shared" si="1"/>
        <v>4</v>
      </c>
      <c r="Q26" s="24">
        <f t="shared" si="1"/>
        <v>189</v>
      </c>
      <c r="R26" s="144">
        <f t="shared" si="1"/>
        <v>764</v>
      </c>
      <c r="S26" s="48">
        <f t="shared" si="1"/>
        <v>30</v>
      </c>
      <c r="T26" s="24">
        <f t="shared" si="1"/>
        <v>0</v>
      </c>
      <c r="U26" s="24">
        <f t="shared" si="1"/>
        <v>23</v>
      </c>
      <c r="V26" s="24">
        <f t="shared" si="1"/>
        <v>119</v>
      </c>
      <c r="W26" s="144">
        <f t="shared" si="1"/>
        <v>172</v>
      </c>
      <c r="X26" s="48">
        <f t="shared" si="1"/>
        <v>107</v>
      </c>
      <c r="Y26" s="24">
        <f t="shared" si="1"/>
        <v>33</v>
      </c>
      <c r="Z26" s="24">
        <f t="shared" si="1"/>
        <v>34</v>
      </c>
      <c r="AA26" s="144">
        <f t="shared" si="1"/>
        <v>174</v>
      </c>
      <c r="AB26" s="48">
        <f t="shared" si="1"/>
        <v>157</v>
      </c>
      <c r="AC26" s="24">
        <f t="shared" si="1"/>
        <v>11</v>
      </c>
      <c r="AD26" s="24">
        <f t="shared" si="1"/>
        <v>23</v>
      </c>
      <c r="AE26" s="24">
        <f t="shared" si="1"/>
        <v>16</v>
      </c>
      <c r="AF26" s="144">
        <f t="shared" si="1"/>
        <v>207</v>
      </c>
      <c r="AG26" s="48">
        <f t="shared" si="1"/>
        <v>24</v>
      </c>
      <c r="AH26" s="24">
        <f t="shared" si="1"/>
        <v>146</v>
      </c>
      <c r="AI26" s="24">
        <f t="shared" si="1"/>
        <v>17</v>
      </c>
      <c r="AJ26" s="24">
        <f t="shared" si="1"/>
        <v>18</v>
      </c>
      <c r="AK26" s="144">
        <f t="shared" si="1"/>
        <v>205</v>
      </c>
      <c r="AL26" s="48">
        <f t="shared" si="1"/>
        <v>48</v>
      </c>
      <c r="AM26" s="24">
        <f t="shared" si="1"/>
        <v>181</v>
      </c>
      <c r="AN26" s="24">
        <f t="shared" si="1"/>
        <v>12</v>
      </c>
      <c r="AO26" s="24">
        <f t="shared" si="1"/>
        <v>36</v>
      </c>
      <c r="AP26" s="24">
        <f t="shared" si="1"/>
        <v>30</v>
      </c>
      <c r="AQ26" s="24">
        <f t="shared" si="1"/>
        <v>201</v>
      </c>
      <c r="AR26" s="144">
        <f t="shared" si="1"/>
        <v>508</v>
      </c>
      <c r="AS26" s="48">
        <f t="shared" si="1"/>
        <v>18</v>
      </c>
      <c r="AT26" s="24">
        <f t="shared" si="1"/>
        <v>150</v>
      </c>
      <c r="AU26" s="24">
        <f t="shared" si="1"/>
        <v>37</v>
      </c>
      <c r="AV26" s="24">
        <f t="shared" si="1"/>
        <v>7</v>
      </c>
      <c r="AW26" s="144">
        <f t="shared" si="1"/>
        <v>212</v>
      </c>
      <c r="AX26" s="48">
        <f t="shared" si="1"/>
        <v>144</v>
      </c>
      <c r="AY26" s="24">
        <f t="shared" si="1"/>
        <v>85</v>
      </c>
      <c r="AZ26" s="144">
        <f t="shared" si="1"/>
        <v>229</v>
      </c>
      <c r="BA26" s="48">
        <f t="shared" si="1"/>
        <v>18</v>
      </c>
      <c r="BB26" s="24">
        <f t="shared" si="1"/>
        <v>20</v>
      </c>
      <c r="BC26" s="24">
        <f t="shared" si="1"/>
        <v>1</v>
      </c>
      <c r="BD26" s="24">
        <f t="shared" si="1"/>
        <v>12</v>
      </c>
      <c r="BE26" s="144">
        <f t="shared" si="1"/>
        <v>51</v>
      </c>
      <c r="BF26" s="48">
        <f t="shared" si="1"/>
        <v>220</v>
      </c>
      <c r="BG26" s="24">
        <f t="shared" si="1"/>
        <v>378</v>
      </c>
      <c r="BH26" s="144">
        <f t="shared" si="1"/>
        <v>598</v>
      </c>
      <c r="BI26" s="148">
        <f t="shared" si="1"/>
        <v>2467</v>
      </c>
      <c r="BJ26" s="62">
        <f t="shared" si="1"/>
        <v>888</v>
      </c>
      <c r="BK26" s="62">
        <f t="shared" si="1"/>
        <v>712</v>
      </c>
      <c r="BL26" s="62">
        <f t="shared" si="1"/>
        <v>1009</v>
      </c>
      <c r="BM26" s="62">
        <f t="shared" si="1"/>
        <v>1386</v>
      </c>
      <c r="BN26" s="62">
        <f t="shared" si="1"/>
        <v>1536</v>
      </c>
      <c r="BO26" s="62">
        <f t="shared" si="1"/>
        <v>1495</v>
      </c>
      <c r="BP26" s="62">
        <f t="shared" si="1"/>
        <v>1199</v>
      </c>
      <c r="BQ26" s="144">
        <f t="shared" si="1"/>
        <v>10692</v>
      </c>
      <c r="BR26" s="48">
        <f t="shared" si="1"/>
        <v>277</v>
      </c>
      <c r="BS26" s="24">
        <f t="shared" si="1"/>
        <v>341</v>
      </c>
      <c r="BT26" s="24">
        <f t="shared" si="1"/>
        <v>358</v>
      </c>
      <c r="BU26" s="24">
        <f t="shared" si="1"/>
        <v>7</v>
      </c>
      <c r="BV26" s="24">
        <f t="shared" si="1"/>
        <v>121</v>
      </c>
      <c r="BW26" s="144">
        <f aca="true" t="shared" si="2" ref="BW26:EB26">SUM(BW24,BW9,BW14)</f>
        <v>1104</v>
      </c>
      <c r="BX26" s="48">
        <f t="shared" si="2"/>
        <v>25</v>
      </c>
      <c r="BY26" s="24">
        <f t="shared" si="2"/>
        <v>0</v>
      </c>
      <c r="BZ26" s="24">
        <f t="shared" si="2"/>
        <v>9</v>
      </c>
      <c r="CA26" s="144">
        <f t="shared" si="2"/>
        <v>34</v>
      </c>
      <c r="CB26" s="48">
        <f t="shared" si="2"/>
        <v>62</v>
      </c>
      <c r="CC26" s="24">
        <f t="shared" si="2"/>
        <v>0</v>
      </c>
      <c r="CD26" s="24">
        <f t="shared" si="2"/>
        <v>260</v>
      </c>
      <c r="CE26" s="24">
        <f t="shared" si="2"/>
        <v>5</v>
      </c>
      <c r="CF26" s="144">
        <f t="shared" si="2"/>
        <v>327</v>
      </c>
      <c r="CG26" s="48">
        <f t="shared" si="2"/>
        <v>4</v>
      </c>
      <c r="CH26" s="24">
        <f t="shared" si="2"/>
        <v>0</v>
      </c>
      <c r="CI26" s="24">
        <f t="shared" si="2"/>
        <v>1159</v>
      </c>
      <c r="CJ26" s="24">
        <f t="shared" si="2"/>
        <v>5</v>
      </c>
      <c r="CK26" s="24">
        <f t="shared" si="2"/>
        <v>1</v>
      </c>
      <c r="CL26" s="24">
        <f t="shared" si="2"/>
        <v>11</v>
      </c>
      <c r="CM26" s="24">
        <f t="shared" si="2"/>
        <v>2</v>
      </c>
      <c r="CN26" s="24">
        <f t="shared" si="2"/>
        <v>11</v>
      </c>
      <c r="CO26" s="144">
        <f t="shared" si="2"/>
        <v>1193</v>
      </c>
      <c r="CP26" s="48">
        <f t="shared" si="2"/>
        <v>1504</v>
      </c>
      <c r="CQ26" s="24">
        <f t="shared" si="2"/>
        <v>286</v>
      </c>
      <c r="CR26" s="144">
        <f t="shared" si="2"/>
        <v>1790</v>
      </c>
      <c r="CS26" s="48">
        <f t="shared" si="2"/>
        <v>110</v>
      </c>
      <c r="CT26" s="24">
        <f t="shared" si="2"/>
        <v>5</v>
      </c>
      <c r="CU26" s="24">
        <f t="shared" si="2"/>
        <v>210</v>
      </c>
      <c r="CV26" s="24">
        <f t="shared" si="2"/>
        <v>1593</v>
      </c>
      <c r="CW26" s="24">
        <f t="shared" si="2"/>
        <v>932</v>
      </c>
      <c r="CX26" s="24">
        <f t="shared" si="2"/>
        <v>165</v>
      </c>
      <c r="CY26" s="144">
        <f t="shared" si="2"/>
        <v>3015</v>
      </c>
      <c r="CZ26" s="48">
        <f t="shared" si="2"/>
        <v>1357</v>
      </c>
      <c r="DA26" s="24">
        <f t="shared" si="2"/>
        <v>110</v>
      </c>
      <c r="DB26" s="24">
        <f t="shared" si="2"/>
        <v>29</v>
      </c>
      <c r="DC26" s="24">
        <f t="shared" si="2"/>
        <v>111</v>
      </c>
      <c r="DD26" s="24">
        <f t="shared" si="2"/>
        <v>217</v>
      </c>
      <c r="DE26" s="144">
        <f t="shared" si="2"/>
        <v>1824</v>
      </c>
      <c r="DF26" s="48">
        <f t="shared" si="2"/>
        <v>43</v>
      </c>
      <c r="DG26" s="24">
        <f t="shared" si="2"/>
        <v>472</v>
      </c>
      <c r="DH26" s="24">
        <f t="shared" si="2"/>
        <v>230</v>
      </c>
      <c r="DI26" s="144">
        <f t="shared" si="2"/>
        <v>745</v>
      </c>
      <c r="DJ26" s="48">
        <f t="shared" si="2"/>
        <v>25</v>
      </c>
      <c r="DK26" s="24">
        <f t="shared" si="2"/>
        <v>55</v>
      </c>
      <c r="DL26" s="24">
        <f t="shared" si="2"/>
        <v>0</v>
      </c>
      <c r="DM26" s="24">
        <f t="shared" si="2"/>
        <v>23</v>
      </c>
      <c r="DN26" s="144">
        <f t="shared" si="2"/>
        <v>103</v>
      </c>
      <c r="DO26" s="48">
        <f t="shared" si="2"/>
        <v>79</v>
      </c>
      <c r="DP26" s="24">
        <f t="shared" si="2"/>
        <v>23</v>
      </c>
      <c r="DQ26" s="24">
        <f t="shared" si="2"/>
        <v>29</v>
      </c>
      <c r="DR26" s="24">
        <f t="shared" si="2"/>
        <v>754</v>
      </c>
      <c r="DS26" s="24">
        <f t="shared" si="2"/>
        <v>68</v>
      </c>
      <c r="DT26" s="24">
        <f t="shared" si="2"/>
        <v>1355</v>
      </c>
      <c r="DU26" s="24">
        <f t="shared" si="2"/>
        <v>96</v>
      </c>
      <c r="DV26" s="24">
        <f t="shared" si="2"/>
        <v>170</v>
      </c>
      <c r="DW26" s="144">
        <f t="shared" si="2"/>
        <v>2574</v>
      </c>
      <c r="DX26" s="48">
        <f t="shared" si="2"/>
        <v>112</v>
      </c>
      <c r="DY26" s="24">
        <f t="shared" si="2"/>
        <v>66</v>
      </c>
      <c r="DZ26" s="24">
        <f t="shared" si="2"/>
        <v>364</v>
      </c>
      <c r="EA26" s="24">
        <f t="shared" si="2"/>
        <v>7</v>
      </c>
      <c r="EB26" s="144">
        <f t="shared" si="2"/>
        <v>549</v>
      </c>
      <c r="EC26" s="28"/>
      <c r="ED26" s="28"/>
    </row>
    <row r="27" spans="1:134" ht="18.75" customHeight="1">
      <c r="A27" s="183"/>
      <c r="B27" s="183"/>
      <c r="C27" s="183"/>
      <c r="D27" s="183"/>
      <c r="E27" s="183"/>
      <c r="F27" s="183"/>
      <c r="G27" s="183"/>
      <c r="H27" s="183"/>
      <c r="J27" s="18"/>
      <c r="K27" s="18"/>
      <c r="L27" s="147"/>
      <c r="M27" s="26"/>
      <c r="N27" s="26"/>
      <c r="O27" s="26"/>
      <c r="P27" s="26"/>
      <c r="Q27" s="26"/>
      <c r="R27" s="147"/>
      <c r="S27" s="26"/>
      <c r="T27" s="26"/>
      <c r="U27" s="26"/>
      <c r="V27" s="26"/>
      <c r="W27" s="147"/>
      <c r="X27" s="26"/>
      <c r="Y27" s="26"/>
      <c r="Z27" s="26"/>
      <c r="AA27" s="147"/>
      <c r="AB27" s="26"/>
      <c r="AC27" s="26"/>
      <c r="AD27" s="26"/>
      <c r="AE27" s="26"/>
      <c r="AF27" s="147"/>
      <c r="AG27" s="26"/>
      <c r="AH27" s="26"/>
      <c r="AI27" s="26"/>
      <c r="AJ27" s="26"/>
      <c r="AK27" s="147"/>
      <c r="AL27" s="26"/>
      <c r="AM27" s="26"/>
      <c r="AN27" s="26"/>
      <c r="AO27" s="26"/>
      <c r="AP27" s="26"/>
      <c r="AQ27" s="26"/>
      <c r="AR27" s="147"/>
      <c r="AS27" s="26"/>
      <c r="AT27" s="26"/>
      <c r="AU27" s="26"/>
      <c r="AV27" s="26"/>
      <c r="AW27" s="147"/>
      <c r="AX27" s="26"/>
      <c r="AY27" s="26"/>
      <c r="AZ27" s="147"/>
      <c r="BA27" s="26"/>
      <c r="BB27" s="26"/>
      <c r="BC27" s="26"/>
      <c r="BD27" s="26"/>
      <c r="BE27" s="147"/>
      <c r="BF27" s="26"/>
      <c r="BG27" s="26"/>
      <c r="BH27" s="147"/>
      <c r="BQ27" s="147"/>
      <c r="BW27" s="147"/>
      <c r="BX27" s="26"/>
      <c r="BY27" s="26"/>
      <c r="BZ27" s="26"/>
      <c r="CA27" s="147"/>
      <c r="CB27" s="26"/>
      <c r="CC27" s="26"/>
      <c r="CD27" s="26"/>
      <c r="CE27" s="26"/>
      <c r="CF27" s="147"/>
      <c r="CG27" s="26"/>
      <c r="CH27" s="26"/>
      <c r="CI27" s="26"/>
      <c r="CJ27" s="26"/>
      <c r="CK27" s="26"/>
      <c r="CL27" s="26"/>
      <c r="CM27" s="26"/>
      <c r="CN27" s="26"/>
      <c r="CO27" s="147"/>
      <c r="CP27" s="26"/>
      <c r="CQ27" s="26"/>
      <c r="CR27" s="147"/>
      <c r="CS27" s="26"/>
      <c r="CT27" s="26"/>
      <c r="CU27" s="26"/>
      <c r="CV27" s="26"/>
      <c r="CW27" s="26"/>
      <c r="CX27" s="26"/>
      <c r="CY27" s="147"/>
      <c r="CZ27" s="26"/>
      <c r="DA27" s="26"/>
      <c r="DB27" s="26"/>
      <c r="DC27" s="26"/>
      <c r="DD27" s="26"/>
      <c r="DE27" s="147"/>
      <c r="DF27" s="26"/>
      <c r="DG27" s="26"/>
      <c r="DH27" s="26"/>
      <c r="DI27" s="147"/>
      <c r="DJ27" s="26"/>
      <c r="DK27" s="26"/>
      <c r="DL27" s="26"/>
      <c r="DM27" s="26"/>
      <c r="DN27" s="147"/>
      <c r="DO27" s="26"/>
      <c r="DP27" s="26"/>
      <c r="DQ27" s="26"/>
      <c r="DR27" s="26"/>
      <c r="DS27" s="26"/>
      <c r="DT27" s="26"/>
      <c r="DU27" s="26"/>
      <c r="DV27" s="26"/>
      <c r="DW27" s="147"/>
      <c r="DX27" s="26"/>
      <c r="DY27" s="26"/>
      <c r="DZ27" s="26"/>
      <c r="EA27" s="26"/>
      <c r="EB27" s="147"/>
      <c r="EC27" s="28"/>
      <c r="ED27" s="28"/>
    </row>
  </sheetData>
  <sheetProtection/>
  <mergeCells count="73">
    <mergeCell ref="DO21:DW21"/>
    <mergeCell ref="DX21:EB21"/>
    <mergeCell ref="A1:R1"/>
    <mergeCell ref="CS21:CY21"/>
    <mergeCell ref="CZ21:DE21"/>
    <mergeCell ref="DF21:DI21"/>
    <mergeCell ref="DJ21:DN21"/>
    <mergeCell ref="BX21:CA21"/>
    <mergeCell ref="CB21:CF21"/>
    <mergeCell ref="AL21:AR21"/>
    <mergeCell ref="AS21:AW21"/>
    <mergeCell ref="AX21:AZ21"/>
    <mergeCell ref="D24:H24"/>
    <mergeCell ref="CP21:CR21"/>
    <mergeCell ref="BA21:BE21"/>
    <mergeCell ref="BF21:BH21"/>
    <mergeCell ref="BI21:BQ21"/>
    <mergeCell ref="BR21:BW21"/>
    <mergeCell ref="CG21:CO21"/>
    <mergeCell ref="A26:C26"/>
    <mergeCell ref="AG21:AK21"/>
    <mergeCell ref="X21:AA21"/>
    <mergeCell ref="AB21:AF21"/>
    <mergeCell ref="S21:W21"/>
    <mergeCell ref="D26:H26"/>
    <mergeCell ref="A24:C24"/>
    <mergeCell ref="I21:I23"/>
    <mergeCell ref="J21:L21"/>
    <mergeCell ref="M21:R21"/>
    <mergeCell ref="DX3:EB3"/>
    <mergeCell ref="CP3:CR3"/>
    <mergeCell ref="CS3:CY3"/>
    <mergeCell ref="CZ3:DE3"/>
    <mergeCell ref="DF3:DI3"/>
    <mergeCell ref="DJ3:DN3"/>
    <mergeCell ref="DO3:DW3"/>
    <mergeCell ref="CG3:CO3"/>
    <mergeCell ref="AX3:AZ3"/>
    <mergeCell ref="BA3:BE3"/>
    <mergeCell ref="BF3:BH3"/>
    <mergeCell ref="BI3:BQ3"/>
    <mergeCell ref="BR3:BW3"/>
    <mergeCell ref="AB3:AF3"/>
    <mergeCell ref="AG3:AK3"/>
    <mergeCell ref="AL3:AR3"/>
    <mergeCell ref="AS3:AW3"/>
    <mergeCell ref="BX3:CA3"/>
    <mergeCell ref="CB3:CF3"/>
    <mergeCell ref="S3:W3"/>
    <mergeCell ref="X3:AA3"/>
    <mergeCell ref="J3:L3"/>
    <mergeCell ref="B11:C11"/>
    <mergeCell ref="D7:H7"/>
    <mergeCell ref="D9:H10"/>
    <mergeCell ref="B9:B10"/>
    <mergeCell ref="A8:C8"/>
    <mergeCell ref="A16:B17"/>
    <mergeCell ref="I3:I5"/>
    <mergeCell ref="M3:R3"/>
    <mergeCell ref="D14:H14"/>
    <mergeCell ref="A14:C14"/>
    <mergeCell ref="A15:C15"/>
    <mergeCell ref="A9:A13"/>
    <mergeCell ref="A2:C2"/>
    <mergeCell ref="A3:C3"/>
    <mergeCell ref="D18:H18"/>
    <mergeCell ref="B13:C13"/>
    <mergeCell ref="A18:B19"/>
    <mergeCell ref="A6:C6"/>
    <mergeCell ref="A7:C7"/>
    <mergeCell ref="D19:H19"/>
    <mergeCell ref="D15:H15"/>
    <mergeCell ref="B12:C12"/>
  </mergeCells>
  <printOptions/>
  <pageMargins left="0.2362204724409449" right="0.2362204724409449" top="0.7874015748031497" bottom="0.4330708661417323" header="0.31496062992125984" footer="0.2755905511811024"/>
  <pageSetup firstPageNumber="1" useFirstPageNumber="1" fitToWidth="0" horizontalDpi="300" verticalDpi="300" orientation="landscape" paperSize="9" scale="72" r:id="rId1"/>
  <headerFooter alignWithMargins="0">
    <oddHeader xml:space="preserve">&amp;LDHUP/DALO
&amp;C&amp;"Arial,Gras"&amp;20Recours LOGEMENT &amp;14- Détail par DEPARTEMENT -&amp;10 estimation intégrant les reconstitutions élaborées pour 3 
 départements à partir des statistiques au 31/12/2009 et d'une extraction 2010 sur COMDALO </oddHeader>
    <oddFooter>&amp;C&amp;P / &amp;N</oddFooter>
  </headerFooter>
  <colBreaks count="7" manualBreakCount="7">
    <brk id="12" min="2" max="25" man="1"/>
    <brk id="27" min="2" max="25" man="1"/>
    <brk id="44" min="2" max="25" man="1"/>
    <brk id="60" min="2" max="25" man="1"/>
    <brk id="75" min="2" max="25" man="1"/>
    <brk id="93" min="2" max="25" man="1"/>
    <brk id="109" min="2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D22"/>
  <sheetViews>
    <sheetView zoomScalePageLayoutView="0" workbookViewId="0" topLeftCell="A1">
      <pane xSplit="9" ySplit="5" topLeftCell="CV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CX5" sqref="CX5"/>
    </sheetView>
  </sheetViews>
  <sheetFormatPr defaultColWidth="11.57421875" defaultRowHeight="12.75"/>
  <cols>
    <col min="1" max="1" width="13.28125" style="0" customWidth="1"/>
    <col min="2" max="2" width="13.57421875" style="0" customWidth="1"/>
    <col min="3" max="3" width="22.57421875" style="0" customWidth="1"/>
    <col min="4" max="8" width="15.28125" style="0" customWidth="1"/>
    <col min="9" max="9" width="10.140625" style="0" customWidth="1"/>
    <col min="10" max="10" width="9.8515625" style="0" customWidth="1"/>
    <col min="11" max="16" width="8.28125" style="0" customWidth="1"/>
    <col min="17" max="17" width="9.00390625" style="0" customWidth="1"/>
    <col min="18" max="68" width="8.28125" style="0" customWidth="1"/>
    <col min="69" max="69" width="9.140625" style="0" customWidth="1"/>
    <col min="70" max="73" width="8.28125" style="0" customWidth="1"/>
    <col min="74" max="74" width="9.421875" style="0" customWidth="1"/>
    <col min="75" max="103" width="8.28125" style="0" customWidth="1"/>
    <col min="104" max="104" width="9.28125" style="0" customWidth="1"/>
    <col min="105" max="132" width="8.28125" style="0" customWidth="1"/>
  </cols>
  <sheetData>
    <row r="1" spans="1:104" ht="23.25">
      <c r="A1" s="441" t="s">
        <v>270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10"/>
      <c r="T1" s="10"/>
      <c r="U1" s="10"/>
      <c r="V1" s="10"/>
      <c r="W1" s="10"/>
      <c r="X1" s="10"/>
      <c r="CZ1" s="28"/>
    </row>
    <row r="2" spans="1:134" s="7" customFormat="1" ht="19.5" customHeight="1" thickBot="1">
      <c r="A2" s="363"/>
      <c r="B2" s="363"/>
      <c r="C2" s="363"/>
      <c r="D2" s="254"/>
      <c r="J2" s="255"/>
      <c r="K2" s="255"/>
      <c r="L2" s="256"/>
      <c r="M2" s="255"/>
      <c r="N2" s="255"/>
      <c r="O2" s="255"/>
      <c r="P2" s="255"/>
      <c r="Q2" s="255"/>
      <c r="R2" s="256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6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7"/>
      <c r="ED2" s="257"/>
    </row>
    <row r="3" spans="1:132" ht="26.25" customHeight="1">
      <c r="A3" s="364" t="s">
        <v>269</v>
      </c>
      <c r="B3" s="365"/>
      <c r="C3" s="366"/>
      <c r="D3" s="5"/>
      <c r="E3" s="5"/>
      <c r="F3" s="5"/>
      <c r="G3" s="5"/>
      <c r="H3" s="5"/>
      <c r="I3" s="433" t="s">
        <v>53</v>
      </c>
      <c r="J3" s="395" t="s">
        <v>31</v>
      </c>
      <c r="K3" s="396"/>
      <c r="L3" s="397"/>
      <c r="M3" s="395" t="s">
        <v>32</v>
      </c>
      <c r="N3" s="396"/>
      <c r="O3" s="396"/>
      <c r="P3" s="396"/>
      <c r="Q3" s="396"/>
      <c r="R3" s="397"/>
      <c r="S3" s="395" t="s">
        <v>33</v>
      </c>
      <c r="T3" s="396"/>
      <c r="U3" s="396"/>
      <c r="V3" s="396"/>
      <c r="W3" s="397"/>
      <c r="X3" s="395" t="s">
        <v>34</v>
      </c>
      <c r="Y3" s="396"/>
      <c r="Z3" s="396"/>
      <c r="AA3" s="397"/>
      <c r="AB3" s="395" t="s">
        <v>35</v>
      </c>
      <c r="AC3" s="396"/>
      <c r="AD3" s="396"/>
      <c r="AE3" s="396"/>
      <c r="AF3" s="397"/>
      <c r="AG3" s="395" t="s">
        <v>36</v>
      </c>
      <c r="AH3" s="396"/>
      <c r="AI3" s="396"/>
      <c r="AJ3" s="396"/>
      <c r="AK3" s="397"/>
      <c r="AL3" s="395" t="s">
        <v>27</v>
      </c>
      <c r="AM3" s="396"/>
      <c r="AN3" s="396"/>
      <c r="AO3" s="396"/>
      <c r="AP3" s="396"/>
      <c r="AQ3" s="396"/>
      <c r="AR3" s="397"/>
      <c r="AS3" s="395" t="s">
        <v>37</v>
      </c>
      <c r="AT3" s="396"/>
      <c r="AU3" s="396"/>
      <c r="AV3" s="396"/>
      <c r="AW3" s="397"/>
      <c r="AX3" s="395" t="s">
        <v>38</v>
      </c>
      <c r="AY3" s="396"/>
      <c r="AZ3" s="397"/>
      <c r="BA3" s="395" t="s">
        <v>39</v>
      </c>
      <c r="BB3" s="396"/>
      <c r="BC3" s="396"/>
      <c r="BD3" s="396"/>
      <c r="BE3" s="397"/>
      <c r="BF3" s="395" t="s">
        <v>40</v>
      </c>
      <c r="BG3" s="396"/>
      <c r="BH3" s="397"/>
      <c r="BI3" s="395" t="s">
        <v>41</v>
      </c>
      <c r="BJ3" s="396"/>
      <c r="BK3" s="396"/>
      <c r="BL3" s="396"/>
      <c r="BM3" s="396"/>
      <c r="BN3" s="396"/>
      <c r="BO3" s="396"/>
      <c r="BP3" s="396"/>
      <c r="BQ3" s="397"/>
      <c r="BR3" s="395" t="s">
        <v>42</v>
      </c>
      <c r="BS3" s="396"/>
      <c r="BT3" s="396"/>
      <c r="BU3" s="396"/>
      <c r="BV3" s="396"/>
      <c r="BW3" s="397"/>
      <c r="BX3" s="422" t="s">
        <v>43</v>
      </c>
      <c r="BY3" s="423"/>
      <c r="BZ3" s="423"/>
      <c r="CA3" s="424"/>
      <c r="CB3" s="395" t="s">
        <v>44</v>
      </c>
      <c r="CC3" s="396"/>
      <c r="CD3" s="396"/>
      <c r="CE3" s="396"/>
      <c r="CF3" s="397"/>
      <c r="CG3" s="395" t="s">
        <v>45</v>
      </c>
      <c r="CH3" s="396"/>
      <c r="CI3" s="396"/>
      <c r="CJ3" s="396"/>
      <c r="CK3" s="396"/>
      <c r="CL3" s="396"/>
      <c r="CM3" s="396"/>
      <c r="CN3" s="396"/>
      <c r="CO3" s="397"/>
      <c r="CP3" s="395" t="s">
        <v>46</v>
      </c>
      <c r="CQ3" s="396"/>
      <c r="CR3" s="397"/>
      <c r="CS3" s="395" t="s">
        <v>47</v>
      </c>
      <c r="CT3" s="396"/>
      <c r="CU3" s="396"/>
      <c r="CV3" s="396"/>
      <c r="CW3" s="396"/>
      <c r="CX3" s="396"/>
      <c r="CY3" s="397"/>
      <c r="CZ3" s="395" t="s">
        <v>52</v>
      </c>
      <c r="DA3" s="396"/>
      <c r="DB3" s="396"/>
      <c r="DC3" s="396"/>
      <c r="DD3" s="396"/>
      <c r="DE3" s="397"/>
      <c r="DF3" s="395" t="s">
        <v>48</v>
      </c>
      <c r="DG3" s="396"/>
      <c r="DH3" s="396"/>
      <c r="DI3" s="397"/>
      <c r="DJ3" s="395" t="s">
        <v>49</v>
      </c>
      <c r="DK3" s="396"/>
      <c r="DL3" s="396"/>
      <c r="DM3" s="396"/>
      <c r="DN3" s="397"/>
      <c r="DO3" s="395" t="s">
        <v>50</v>
      </c>
      <c r="DP3" s="396"/>
      <c r="DQ3" s="396"/>
      <c r="DR3" s="396"/>
      <c r="DS3" s="396"/>
      <c r="DT3" s="396"/>
      <c r="DU3" s="396"/>
      <c r="DV3" s="396"/>
      <c r="DW3" s="397"/>
      <c r="DX3" s="395" t="s">
        <v>51</v>
      </c>
      <c r="DY3" s="396"/>
      <c r="DZ3" s="396"/>
      <c r="EA3" s="396"/>
      <c r="EB3" s="397"/>
    </row>
    <row r="4" spans="1:132" ht="24" customHeight="1">
      <c r="A4" s="164"/>
      <c r="B4" s="164"/>
      <c r="C4" s="8"/>
      <c r="D4" s="8"/>
      <c r="E4" s="8"/>
      <c r="F4" s="8"/>
      <c r="G4" s="8"/>
      <c r="H4" s="8"/>
      <c r="I4" s="434"/>
      <c r="J4" s="33">
        <v>67</v>
      </c>
      <c r="K4" s="14">
        <v>68</v>
      </c>
      <c r="L4" s="34" t="s">
        <v>28</v>
      </c>
      <c r="M4" s="33">
        <v>24</v>
      </c>
      <c r="N4" s="14">
        <v>33</v>
      </c>
      <c r="O4" s="14">
        <v>40</v>
      </c>
      <c r="P4" s="14">
        <v>47</v>
      </c>
      <c r="Q4" s="14">
        <v>64</v>
      </c>
      <c r="R4" s="34" t="s">
        <v>28</v>
      </c>
      <c r="S4" s="33">
        <v>3</v>
      </c>
      <c r="T4" s="14">
        <v>15</v>
      </c>
      <c r="U4" s="14">
        <v>43</v>
      </c>
      <c r="V4" s="14">
        <v>63</v>
      </c>
      <c r="W4" s="34" t="s">
        <v>28</v>
      </c>
      <c r="X4" s="41">
        <v>14</v>
      </c>
      <c r="Y4" s="15">
        <v>50</v>
      </c>
      <c r="Z4" s="16">
        <v>61</v>
      </c>
      <c r="AA4" s="34" t="s">
        <v>28</v>
      </c>
      <c r="AB4" s="33">
        <v>21</v>
      </c>
      <c r="AC4" s="14">
        <v>58</v>
      </c>
      <c r="AD4" s="14">
        <v>71</v>
      </c>
      <c r="AE4" s="14">
        <v>89</v>
      </c>
      <c r="AF4" s="34" t="s">
        <v>28</v>
      </c>
      <c r="AG4" s="33">
        <v>22</v>
      </c>
      <c r="AH4" s="14">
        <v>29</v>
      </c>
      <c r="AI4" s="14">
        <v>35</v>
      </c>
      <c r="AJ4" s="14">
        <v>56</v>
      </c>
      <c r="AK4" s="34" t="s">
        <v>28</v>
      </c>
      <c r="AL4" s="33">
        <v>18</v>
      </c>
      <c r="AM4" s="14">
        <v>28</v>
      </c>
      <c r="AN4" s="14">
        <v>36</v>
      </c>
      <c r="AO4" s="14">
        <v>37</v>
      </c>
      <c r="AP4" s="14">
        <v>41</v>
      </c>
      <c r="AQ4" s="14">
        <v>45</v>
      </c>
      <c r="AR4" s="34" t="s">
        <v>28</v>
      </c>
      <c r="AS4" s="33">
        <v>8</v>
      </c>
      <c r="AT4" s="14">
        <v>10</v>
      </c>
      <c r="AU4" s="14">
        <v>51</v>
      </c>
      <c r="AV4" s="14">
        <v>52</v>
      </c>
      <c r="AW4" s="34" t="s">
        <v>28</v>
      </c>
      <c r="AX4" s="33" t="s">
        <v>29</v>
      </c>
      <c r="AY4" s="14" t="s">
        <v>30</v>
      </c>
      <c r="AZ4" s="34" t="s">
        <v>28</v>
      </c>
      <c r="BA4" s="33">
        <v>25</v>
      </c>
      <c r="BB4" s="14">
        <v>39</v>
      </c>
      <c r="BC4" s="14">
        <v>70</v>
      </c>
      <c r="BD4" s="14">
        <v>90</v>
      </c>
      <c r="BE4" s="34" t="s">
        <v>28</v>
      </c>
      <c r="BF4" s="33">
        <v>27</v>
      </c>
      <c r="BG4" s="14">
        <v>76</v>
      </c>
      <c r="BH4" s="34" t="s">
        <v>28</v>
      </c>
      <c r="BI4" s="33">
        <v>75</v>
      </c>
      <c r="BJ4" s="14">
        <v>77</v>
      </c>
      <c r="BK4" s="14">
        <v>78</v>
      </c>
      <c r="BL4" s="14">
        <v>91</v>
      </c>
      <c r="BM4" s="14">
        <v>92</v>
      </c>
      <c r="BN4" s="14">
        <v>93</v>
      </c>
      <c r="BO4" s="14">
        <v>94</v>
      </c>
      <c r="BP4" s="14">
        <v>95</v>
      </c>
      <c r="BQ4" s="34" t="s">
        <v>28</v>
      </c>
      <c r="BR4" s="33">
        <v>11</v>
      </c>
      <c r="BS4" s="14">
        <v>30</v>
      </c>
      <c r="BT4" s="14">
        <v>34</v>
      </c>
      <c r="BU4" s="14">
        <v>48</v>
      </c>
      <c r="BV4" s="14">
        <v>66</v>
      </c>
      <c r="BW4" s="34" t="s">
        <v>28</v>
      </c>
      <c r="BX4" s="33">
        <v>19</v>
      </c>
      <c r="BY4" s="14">
        <v>23</v>
      </c>
      <c r="BZ4" s="14">
        <v>87</v>
      </c>
      <c r="CA4" s="34" t="s">
        <v>28</v>
      </c>
      <c r="CB4" s="33">
        <v>54</v>
      </c>
      <c r="CC4" s="14">
        <v>55</v>
      </c>
      <c r="CD4" s="14">
        <v>57</v>
      </c>
      <c r="CE4" s="14">
        <v>88</v>
      </c>
      <c r="CF4" s="34" t="s">
        <v>28</v>
      </c>
      <c r="CG4" s="33">
        <v>9</v>
      </c>
      <c r="CH4" s="14">
        <v>12</v>
      </c>
      <c r="CI4" s="14">
        <v>31</v>
      </c>
      <c r="CJ4" s="14">
        <v>32</v>
      </c>
      <c r="CK4" s="14">
        <v>46</v>
      </c>
      <c r="CL4" s="14">
        <v>65</v>
      </c>
      <c r="CM4" s="14">
        <v>81</v>
      </c>
      <c r="CN4" s="14">
        <v>82</v>
      </c>
      <c r="CO4" s="34" t="s">
        <v>28</v>
      </c>
      <c r="CP4" s="33">
        <v>59</v>
      </c>
      <c r="CQ4" s="14">
        <v>62</v>
      </c>
      <c r="CR4" s="34" t="s">
        <v>28</v>
      </c>
      <c r="CS4" s="33">
        <v>4</v>
      </c>
      <c r="CT4" s="14">
        <v>5</v>
      </c>
      <c r="CU4" s="14">
        <v>6</v>
      </c>
      <c r="CV4" s="14">
        <v>13</v>
      </c>
      <c r="CW4" s="14">
        <v>83</v>
      </c>
      <c r="CX4" s="14">
        <v>84</v>
      </c>
      <c r="CY4" s="34" t="s">
        <v>28</v>
      </c>
      <c r="CZ4" s="33">
        <v>44</v>
      </c>
      <c r="DA4" s="14">
        <v>49</v>
      </c>
      <c r="DB4" s="14">
        <v>53</v>
      </c>
      <c r="DC4" s="14">
        <v>72</v>
      </c>
      <c r="DD4" s="14">
        <v>85</v>
      </c>
      <c r="DE4" s="34" t="s">
        <v>28</v>
      </c>
      <c r="DF4" s="33">
        <v>2</v>
      </c>
      <c r="DG4" s="14">
        <v>60</v>
      </c>
      <c r="DH4" s="14">
        <v>80</v>
      </c>
      <c r="DI4" s="34" t="s">
        <v>28</v>
      </c>
      <c r="DJ4" s="33">
        <v>16</v>
      </c>
      <c r="DK4" s="14">
        <v>17</v>
      </c>
      <c r="DL4" s="14">
        <v>79</v>
      </c>
      <c r="DM4" s="14">
        <v>86</v>
      </c>
      <c r="DN4" s="34" t="s">
        <v>28</v>
      </c>
      <c r="DO4" s="33">
        <v>1</v>
      </c>
      <c r="DP4" s="14">
        <v>7</v>
      </c>
      <c r="DQ4" s="14">
        <v>26</v>
      </c>
      <c r="DR4" s="14">
        <v>38</v>
      </c>
      <c r="DS4" s="14">
        <v>42</v>
      </c>
      <c r="DT4" s="14">
        <v>69</v>
      </c>
      <c r="DU4" s="14">
        <v>73</v>
      </c>
      <c r="DV4" s="14">
        <v>74</v>
      </c>
      <c r="DW4" s="34" t="s">
        <v>28</v>
      </c>
      <c r="DX4" s="33">
        <v>973</v>
      </c>
      <c r="DY4" s="27">
        <v>972</v>
      </c>
      <c r="DZ4" s="27">
        <v>974</v>
      </c>
      <c r="EA4" s="27">
        <v>971</v>
      </c>
      <c r="EB4" s="34" t="s">
        <v>28</v>
      </c>
    </row>
    <row r="5" spans="1:132" s="31" customFormat="1" ht="32.25" customHeight="1" thickBot="1">
      <c r="A5" s="165"/>
      <c r="B5" s="165"/>
      <c r="C5" s="8"/>
      <c r="D5" s="8"/>
      <c r="E5" s="8"/>
      <c r="F5" s="8"/>
      <c r="G5" s="8"/>
      <c r="H5" s="8"/>
      <c r="I5" s="435"/>
      <c r="J5" s="35" t="s">
        <v>54</v>
      </c>
      <c r="K5" s="29" t="s">
        <v>55</v>
      </c>
      <c r="L5" s="36" t="s">
        <v>31</v>
      </c>
      <c r="M5" s="37" t="s">
        <v>157</v>
      </c>
      <c r="N5" s="38" t="s">
        <v>56</v>
      </c>
      <c r="O5" s="38" t="s">
        <v>57</v>
      </c>
      <c r="P5" s="38" t="s">
        <v>274</v>
      </c>
      <c r="Q5" s="38" t="s">
        <v>271</v>
      </c>
      <c r="R5" s="39" t="s">
        <v>147</v>
      </c>
      <c r="S5" s="37" t="s">
        <v>59</v>
      </c>
      <c r="T5" s="38" t="s">
        <v>60</v>
      </c>
      <c r="U5" s="38" t="s">
        <v>61</v>
      </c>
      <c r="V5" s="38" t="s">
        <v>62</v>
      </c>
      <c r="W5" s="39" t="s">
        <v>148</v>
      </c>
      <c r="X5" s="37" t="s">
        <v>149</v>
      </c>
      <c r="Y5" s="38" t="s">
        <v>63</v>
      </c>
      <c r="Z5" s="38" t="s">
        <v>64</v>
      </c>
      <c r="AA5" s="39" t="s">
        <v>150</v>
      </c>
      <c r="AB5" s="37" t="s">
        <v>65</v>
      </c>
      <c r="AC5" s="38" t="s">
        <v>66</v>
      </c>
      <c r="AD5" s="38" t="s">
        <v>67</v>
      </c>
      <c r="AE5" s="38" t="s">
        <v>68</v>
      </c>
      <c r="AF5" s="39" t="s">
        <v>151</v>
      </c>
      <c r="AG5" s="37" t="s">
        <v>69</v>
      </c>
      <c r="AH5" s="38" t="s">
        <v>70</v>
      </c>
      <c r="AI5" s="38" t="s">
        <v>71</v>
      </c>
      <c r="AJ5" s="38" t="s">
        <v>152</v>
      </c>
      <c r="AK5" s="39" t="s">
        <v>153</v>
      </c>
      <c r="AL5" s="37" t="s">
        <v>72</v>
      </c>
      <c r="AM5" s="38" t="s">
        <v>73</v>
      </c>
      <c r="AN5" s="38" t="s">
        <v>74</v>
      </c>
      <c r="AO5" s="38" t="s">
        <v>75</v>
      </c>
      <c r="AP5" s="38" t="s">
        <v>76</v>
      </c>
      <c r="AQ5" s="38" t="s">
        <v>77</v>
      </c>
      <c r="AR5" s="39" t="s">
        <v>27</v>
      </c>
      <c r="AS5" s="37" t="s">
        <v>154</v>
      </c>
      <c r="AT5" s="38" t="s">
        <v>78</v>
      </c>
      <c r="AU5" s="38" t="s">
        <v>79</v>
      </c>
      <c r="AV5" s="38" t="s">
        <v>80</v>
      </c>
      <c r="AW5" s="39" t="s">
        <v>158</v>
      </c>
      <c r="AX5" s="37" t="s">
        <v>81</v>
      </c>
      <c r="AY5" s="38" t="s">
        <v>82</v>
      </c>
      <c r="AZ5" s="39" t="s">
        <v>38</v>
      </c>
      <c r="BA5" s="37" t="s">
        <v>83</v>
      </c>
      <c r="BB5" s="38" t="s">
        <v>84</v>
      </c>
      <c r="BC5" s="38" t="s">
        <v>85</v>
      </c>
      <c r="BD5" s="38" t="s">
        <v>86</v>
      </c>
      <c r="BE5" s="39" t="s">
        <v>39</v>
      </c>
      <c r="BF5" s="37" t="s">
        <v>87</v>
      </c>
      <c r="BG5" s="38" t="s">
        <v>88</v>
      </c>
      <c r="BH5" s="39" t="s">
        <v>159</v>
      </c>
      <c r="BI5" s="37" t="s">
        <v>89</v>
      </c>
      <c r="BJ5" s="38" t="s">
        <v>90</v>
      </c>
      <c r="BK5" s="38" t="s">
        <v>91</v>
      </c>
      <c r="BL5" s="38" t="s">
        <v>92</v>
      </c>
      <c r="BM5" s="38" t="s">
        <v>93</v>
      </c>
      <c r="BN5" s="38" t="s">
        <v>94</v>
      </c>
      <c r="BO5" s="38" t="s">
        <v>95</v>
      </c>
      <c r="BP5" s="38" t="s">
        <v>96</v>
      </c>
      <c r="BQ5" s="39" t="s">
        <v>41</v>
      </c>
      <c r="BR5" s="37" t="s">
        <v>97</v>
      </c>
      <c r="BS5" s="38" t="s">
        <v>98</v>
      </c>
      <c r="BT5" s="38" t="s">
        <v>99</v>
      </c>
      <c r="BU5" s="38" t="s">
        <v>100</v>
      </c>
      <c r="BV5" s="38" t="s">
        <v>101</v>
      </c>
      <c r="BW5" s="39" t="s">
        <v>160</v>
      </c>
      <c r="BX5" s="42" t="s">
        <v>102</v>
      </c>
      <c r="BY5" s="38" t="s">
        <v>103</v>
      </c>
      <c r="BZ5" s="38" t="s">
        <v>104</v>
      </c>
      <c r="CA5" s="43" t="s">
        <v>43</v>
      </c>
      <c r="CB5" s="37" t="s">
        <v>105</v>
      </c>
      <c r="CC5" s="38" t="s">
        <v>106</v>
      </c>
      <c r="CD5" s="38" t="s">
        <v>107</v>
      </c>
      <c r="CE5" s="38" t="s">
        <v>108</v>
      </c>
      <c r="CF5" s="39" t="s">
        <v>44</v>
      </c>
      <c r="CG5" s="37" t="s">
        <v>109</v>
      </c>
      <c r="CH5" s="38" t="s">
        <v>110</v>
      </c>
      <c r="CI5" s="38" t="s">
        <v>111</v>
      </c>
      <c r="CJ5" s="38" t="s">
        <v>112</v>
      </c>
      <c r="CK5" s="38" t="s">
        <v>113</v>
      </c>
      <c r="CL5" s="38" t="s">
        <v>114</v>
      </c>
      <c r="CM5" s="38" t="s">
        <v>115</v>
      </c>
      <c r="CN5" s="38" t="s">
        <v>116</v>
      </c>
      <c r="CO5" s="39" t="s">
        <v>45</v>
      </c>
      <c r="CP5" s="37" t="s">
        <v>117</v>
      </c>
      <c r="CQ5" s="38" t="s">
        <v>118</v>
      </c>
      <c r="CR5" s="39" t="s">
        <v>161</v>
      </c>
      <c r="CS5" s="37" t="s">
        <v>119</v>
      </c>
      <c r="CT5" s="38" t="s">
        <v>120</v>
      </c>
      <c r="CU5" s="38" t="s">
        <v>121</v>
      </c>
      <c r="CV5" s="38" t="s">
        <v>122</v>
      </c>
      <c r="CW5" s="38" t="s">
        <v>123</v>
      </c>
      <c r="CX5" s="38" t="s">
        <v>272</v>
      </c>
      <c r="CY5" s="39" t="s">
        <v>47</v>
      </c>
      <c r="CZ5" s="37" t="s">
        <v>124</v>
      </c>
      <c r="DA5" s="38" t="s">
        <v>125</v>
      </c>
      <c r="DB5" s="38" t="s">
        <v>126</v>
      </c>
      <c r="DC5" s="38" t="s">
        <v>127</v>
      </c>
      <c r="DD5" s="38" t="s">
        <v>128</v>
      </c>
      <c r="DE5" s="39" t="s">
        <v>129</v>
      </c>
      <c r="DF5" s="37" t="s">
        <v>130</v>
      </c>
      <c r="DG5" s="38" t="s">
        <v>131</v>
      </c>
      <c r="DH5" s="38" t="s">
        <v>132</v>
      </c>
      <c r="DI5" s="39" t="s">
        <v>48</v>
      </c>
      <c r="DJ5" s="37" t="s">
        <v>133</v>
      </c>
      <c r="DK5" s="38" t="s">
        <v>163</v>
      </c>
      <c r="DL5" s="38" t="s">
        <v>134</v>
      </c>
      <c r="DM5" s="38" t="s">
        <v>135</v>
      </c>
      <c r="DN5" s="39" t="s">
        <v>164</v>
      </c>
      <c r="DO5" s="37" t="s">
        <v>136</v>
      </c>
      <c r="DP5" s="38" t="s">
        <v>137</v>
      </c>
      <c r="DQ5" s="38" t="s">
        <v>138</v>
      </c>
      <c r="DR5" s="38" t="s">
        <v>139</v>
      </c>
      <c r="DS5" s="38" t="s">
        <v>140</v>
      </c>
      <c r="DT5" s="38" t="s">
        <v>141</v>
      </c>
      <c r="DU5" s="38" t="s">
        <v>142</v>
      </c>
      <c r="DV5" s="38" t="s">
        <v>143</v>
      </c>
      <c r="DW5" s="39" t="s">
        <v>50</v>
      </c>
      <c r="DX5" s="37" t="s">
        <v>144</v>
      </c>
      <c r="DY5" s="38" t="s">
        <v>156</v>
      </c>
      <c r="DZ5" s="38" t="s">
        <v>145</v>
      </c>
      <c r="EA5" s="38" t="s">
        <v>155</v>
      </c>
      <c r="EB5" s="39" t="s">
        <v>51</v>
      </c>
    </row>
    <row r="6" spans="1:132" ht="24" customHeight="1">
      <c r="A6" s="419" t="s">
        <v>20</v>
      </c>
      <c r="B6" s="420"/>
      <c r="C6" s="480"/>
      <c r="D6" s="197"/>
      <c r="E6" s="198"/>
      <c r="F6" s="7"/>
      <c r="G6" s="7"/>
      <c r="H6" s="199"/>
      <c r="I6" s="174">
        <f aca="true" t="shared" si="0" ref="I6:I21">L6+R6+W6+AA6+AF6+AK6+AR6+AW6+AZ6+BE6+BH6+BQ6+BW6+CA6+CF6+CO6+CR6+CY6+DE6+DI6+DN6+DW6+EB6</f>
        <v>16534</v>
      </c>
      <c r="J6" s="51">
        <v>196</v>
      </c>
      <c r="K6" s="19">
        <v>13</v>
      </c>
      <c r="L6" s="139">
        <v>209</v>
      </c>
      <c r="M6" s="51">
        <v>5</v>
      </c>
      <c r="N6" s="19">
        <v>128</v>
      </c>
      <c r="O6" s="19">
        <v>1</v>
      </c>
      <c r="P6" s="19" t="s">
        <v>261</v>
      </c>
      <c r="Q6" s="19">
        <v>49</v>
      </c>
      <c r="R6" s="139">
        <v>183</v>
      </c>
      <c r="S6" s="51">
        <v>9</v>
      </c>
      <c r="T6" s="19">
        <v>0</v>
      </c>
      <c r="U6" s="19">
        <v>2</v>
      </c>
      <c r="V6" s="19">
        <v>11</v>
      </c>
      <c r="W6" s="139">
        <v>22</v>
      </c>
      <c r="X6" s="51">
        <v>7</v>
      </c>
      <c r="Y6" s="19">
        <v>4</v>
      </c>
      <c r="Z6" s="19">
        <v>13</v>
      </c>
      <c r="AA6" s="139">
        <v>24</v>
      </c>
      <c r="AB6" s="51">
        <v>18</v>
      </c>
      <c r="AC6" s="19" t="s">
        <v>261</v>
      </c>
      <c r="AD6" s="19">
        <v>23</v>
      </c>
      <c r="AE6" s="19">
        <v>1</v>
      </c>
      <c r="AF6" s="139">
        <v>42</v>
      </c>
      <c r="AG6" s="51">
        <v>10</v>
      </c>
      <c r="AH6" s="19">
        <v>14</v>
      </c>
      <c r="AI6" s="19">
        <v>3</v>
      </c>
      <c r="AJ6" s="19">
        <v>5</v>
      </c>
      <c r="AK6" s="139">
        <v>32</v>
      </c>
      <c r="AL6" s="51" t="s">
        <v>261</v>
      </c>
      <c r="AM6" s="19">
        <v>1</v>
      </c>
      <c r="AN6" s="19">
        <v>0</v>
      </c>
      <c r="AO6" s="19">
        <v>3</v>
      </c>
      <c r="AP6" s="19">
        <v>3</v>
      </c>
      <c r="AQ6" s="19">
        <v>157</v>
      </c>
      <c r="AR6" s="139">
        <v>164</v>
      </c>
      <c r="AS6" s="51">
        <v>1</v>
      </c>
      <c r="AT6" s="19">
        <v>4</v>
      </c>
      <c r="AU6" s="19">
        <v>12</v>
      </c>
      <c r="AV6" s="19" t="s">
        <v>261</v>
      </c>
      <c r="AW6" s="139">
        <v>17</v>
      </c>
      <c r="AX6" s="51">
        <v>16</v>
      </c>
      <c r="AY6" s="19">
        <v>3</v>
      </c>
      <c r="AZ6" s="139">
        <v>19</v>
      </c>
      <c r="BA6" s="51">
        <v>16</v>
      </c>
      <c r="BB6" s="19" t="s">
        <v>261</v>
      </c>
      <c r="BC6" s="19">
        <v>0</v>
      </c>
      <c r="BD6" s="19">
        <v>3</v>
      </c>
      <c r="BE6" s="139">
        <v>19</v>
      </c>
      <c r="BF6" s="51">
        <v>48</v>
      </c>
      <c r="BG6" s="19">
        <v>68</v>
      </c>
      <c r="BH6" s="139">
        <v>116</v>
      </c>
      <c r="BI6" s="51">
        <v>2191</v>
      </c>
      <c r="BJ6" s="19">
        <v>801</v>
      </c>
      <c r="BK6" s="19">
        <v>1397</v>
      </c>
      <c r="BL6" s="19">
        <v>759</v>
      </c>
      <c r="BM6" s="19">
        <v>1235</v>
      </c>
      <c r="BN6" s="19">
        <v>1462</v>
      </c>
      <c r="BO6" s="19">
        <v>2975</v>
      </c>
      <c r="BP6" s="19">
        <v>1699</v>
      </c>
      <c r="BQ6" s="139">
        <v>12519</v>
      </c>
      <c r="BR6" s="51">
        <v>21</v>
      </c>
      <c r="BS6" s="19">
        <v>4</v>
      </c>
      <c r="BT6" s="19">
        <v>113</v>
      </c>
      <c r="BU6" s="19" t="s">
        <v>261</v>
      </c>
      <c r="BV6" s="19">
        <v>16</v>
      </c>
      <c r="BW6" s="139">
        <v>154</v>
      </c>
      <c r="BX6" s="51" t="s">
        <v>261</v>
      </c>
      <c r="BY6" s="19" t="s">
        <v>261</v>
      </c>
      <c r="BZ6" s="19">
        <v>0</v>
      </c>
      <c r="CA6" s="139">
        <v>0</v>
      </c>
      <c r="CB6" s="51">
        <v>8</v>
      </c>
      <c r="CC6" s="19">
        <v>0</v>
      </c>
      <c r="CD6" s="19">
        <v>14</v>
      </c>
      <c r="CE6" s="19">
        <v>2</v>
      </c>
      <c r="CF6" s="139">
        <v>24</v>
      </c>
      <c r="CG6" s="51">
        <v>2</v>
      </c>
      <c r="CH6" s="19">
        <v>1</v>
      </c>
      <c r="CI6" s="19">
        <v>286</v>
      </c>
      <c r="CJ6" s="19" t="s">
        <v>261</v>
      </c>
      <c r="CK6" s="19">
        <v>0</v>
      </c>
      <c r="CL6" s="19">
        <v>1</v>
      </c>
      <c r="CM6" s="19">
        <v>1</v>
      </c>
      <c r="CN6" s="19">
        <v>4</v>
      </c>
      <c r="CO6" s="139">
        <v>295</v>
      </c>
      <c r="CP6" s="51">
        <v>175</v>
      </c>
      <c r="CQ6" s="19">
        <v>28</v>
      </c>
      <c r="CR6" s="139">
        <v>203</v>
      </c>
      <c r="CS6" s="51">
        <v>0</v>
      </c>
      <c r="CT6" s="19">
        <v>0</v>
      </c>
      <c r="CU6" s="19">
        <v>24</v>
      </c>
      <c r="CV6" s="19">
        <v>87</v>
      </c>
      <c r="CW6" s="19">
        <v>13</v>
      </c>
      <c r="CX6" s="19">
        <v>35</v>
      </c>
      <c r="CY6" s="139">
        <v>159</v>
      </c>
      <c r="CZ6" s="51">
        <v>609</v>
      </c>
      <c r="DA6" s="19">
        <v>18</v>
      </c>
      <c r="DB6" s="19" t="s">
        <v>261</v>
      </c>
      <c r="DC6" s="19">
        <v>8</v>
      </c>
      <c r="DD6" s="19">
        <v>14</v>
      </c>
      <c r="DE6" s="139">
        <v>649</v>
      </c>
      <c r="DF6" s="51">
        <v>11</v>
      </c>
      <c r="DG6" s="19">
        <v>157</v>
      </c>
      <c r="DH6" s="19">
        <v>18</v>
      </c>
      <c r="DI6" s="139">
        <v>186</v>
      </c>
      <c r="DJ6" s="51">
        <v>6</v>
      </c>
      <c r="DK6" s="19">
        <v>49</v>
      </c>
      <c r="DL6" s="19" t="s">
        <v>261</v>
      </c>
      <c r="DM6" s="19">
        <v>10</v>
      </c>
      <c r="DN6" s="139">
        <v>65</v>
      </c>
      <c r="DO6" s="51">
        <v>11</v>
      </c>
      <c r="DP6" s="19">
        <v>4</v>
      </c>
      <c r="DQ6" s="19">
        <v>2</v>
      </c>
      <c r="DR6" s="19">
        <v>161</v>
      </c>
      <c r="DS6" s="19">
        <v>8</v>
      </c>
      <c r="DT6" s="19">
        <v>1067</v>
      </c>
      <c r="DU6" s="19">
        <v>34</v>
      </c>
      <c r="DV6" s="19">
        <v>110</v>
      </c>
      <c r="DW6" s="139">
        <v>1397</v>
      </c>
      <c r="DX6" s="51">
        <v>11</v>
      </c>
      <c r="DY6" s="19">
        <v>4</v>
      </c>
      <c r="DZ6" s="19">
        <v>8</v>
      </c>
      <c r="EA6" s="19">
        <v>13</v>
      </c>
      <c r="EB6" s="139">
        <v>36</v>
      </c>
    </row>
    <row r="7" spans="1:132" ht="24" customHeight="1" thickBot="1">
      <c r="A7" s="448" t="s">
        <v>0</v>
      </c>
      <c r="B7" s="449"/>
      <c r="C7" s="450"/>
      <c r="D7" s="197"/>
      <c r="E7" s="198"/>
      <c r="F7" s="7"/>
      <c r="G7" s="7"/>
      <c r="H7" s="199"/>
      <c r="I7" s="233">
        <f t="shared" si="0"/>
        <v>13718</v>
      </c>
      <c r="J7" s="152">
        <v>113</v>
      </c>
      <c r="K7" s="52">
        <v>13</v>
      </c>
      <c r="L7" s="153">
        <v>126</v>
      </c>
      <c r="M7" s="152">
        <v>5</v>
      </c>
      <c r="N7" s="52">
        <v>123</v>
      </c>
      <c r="O7" s="52">
        <v>1</v>
      </c>
      <c r="P7" s="52">
        <v>0</v>
      </c>
      <c r="Q7" s="52">
        <v>48</v>
      </c>
      <c r="R7" s="153">
        <v>177</v>
      </c>
      <c r="S7" s="152">
        <v>9</v>
      </c>
      <c r="T7" s="52">
        <v>0</v>
      </c>
      <c r="U7" s="52">
        <v>2</v>
      </c>
      <c r="V7" s="52">
        <v>8</v>
      </c>
      <c r="W7" s="153">
        <v>19</v>
      </c>
      <c r="X7" s="152">
        <v>7</v>
      </c>
      <c r="Y7" s="52">
        <v>4</v>
      </c>
      <c r="Z7" s="52">
        <v>13</v>
      </c>
      <c r="AA7" s="153">
        <v>24</v>
      </c>
      <c r="AB7" s="152">
        <v>18</v>
      </c>
      <c r="AC7" s="52" t="s">
        <v>261</v>
      </c>
      <c r="AD7" s="52">
        <v>18</v>
      </c>
      <c r="AE7" s="52">
        <v>1</v>
      </c>
      <c r="AF7" s="153">
        <v>37</v>
      </c>
      <c r="AG7" s="152">
        <v>10</v>
      </c>
      <c r="AH7" s="52">
        <v>14</v>
      </c>
      <c r="AI7" s="52">
        <v>3</v>
      </c>
      <c r="AJ7" s="52">
        <v>5</v>
      </c>
      <c r="AK7" s="153">
        <v>32</v>
      </c>
      <c r="AL7" s="152" t="s">
        <v>261</v>
      </c>
      <c r="AM7" s="52">
        <v>1</v>
      </c>
      <c r="AN7" s="52">
        <v>0</v>
      </c>
      <c r="AO7" s="52">
        <v>3</v>
      </c>
      <c r="AP7" s="52">
        <v>2</v>
      </c>
      <c r="AQ7" s="52">
        <v>156</v>
      </c>
      <c r="AR7" s="153">
        <v>162</v>
      </c>
      <c r="AS7" s="152">
        <v>1</v>
      </c>
      <c r="AT7" s="52">
        <v>4</v>
      </c>
      <c r="AU7" s="52">
        <v>12</v>
      </c>
      <c r="AV7" s="52" t="s">
        <v>261</v>
      </c>
      <c r="AW7" s="153">
        <v>17</v>
      </c>
      <c r="AX7" s="152">
        <v>16</v>
      </c>
      <c r="AY7" s="52">
        <v>3</v>
      </c>
      <c r="AZ7" s="153">
        <v>19</v>
      </c>
      <c r="BA7" s="152">
        <v>16</v>
      </c>
      <c r="BB7" s="52" t="s">
        <v>261</v>
      </c>
      <c r="BC7" s="52" t="s">
        <v>261</v>
      </c>
      <c r="BD7" s="52">
        <v>3</v>
      </c>
      <c r="BE7" s="153">
        <v>19</v>
      </c>
      <c r="BF7" s="152">
        <v>47</v>
      </c>
      <c r="BG7" s="52">
        <v>53</v>
      </c>
      <c r="BH7" s="153">
        <v>100</v>
      </c>
      <c r="BI7" s="152">
        <v>1869</v>
      </c>
      <c r="BJ7" s="234">
        <v>546</v>
      </c>
      <c r="BK7" s="52">
        <v>1323</v>
      </c>
      <c r="BL7" s="52">
        <v>284</v>
      </c>
      <c r="BM7" s="52">
        <v>891</v>
      </c>
      <c r="BN7" s="52">
        <v>1230</v>
      </c>
      <c r="BO7" s="52">
        <v>2300</v>
      </c>
      <c r="BP7" s="52">
        <v>1638</v>
      </c>
      <c r="BQ7" s="153">
        <v>10081</v>
      </c>
      <c r="BR7" s="152">
        <v>20</v>
      </c>
      <c r="BS7" s="52">
        <v>4</v>
      </c>
      <c r="BT7" s="52">
        <v>113</v>
      </c>
      <c r="BU7" s="52" t="s">
        <v>261</v>
      </c>
      <c r="BV7" s="52">
        <v>16</v>
      </c>
      <c r="BW7" s="153">
        <v>153</v>
      </c>
      <c r="BX7" s="152" t="s">
        <v>261</v>
      </c>
      <c r="BY7" s="52" t="s">
        <v>261</v>
      </c>
      <c r="BZ7" s="52" t="s">
        <v>261</v>
      </c>
      <c r="CA7" s="153">
        <v>0</v>
      </c>
      <c r="CB7" s="152">
        <v>8</v>
      </c>
      <c r="CC7" s="52" t="s">
        <v>261</v>
      </c>
      <c r="CD7" s="52">
        <v>14</v>
      </c>
      <c r="CE7" s="52">
        <v>2</v>
      </c>
      <c r="CF7" s="153">
        <v>24</v>
      </c>
      <c r="CG7" s="152" t="s">
        <v>261</v>
      </c>
      <c r="CH7" s="52">
        <v>1</v>
      </c>
      <c r="CI7" s="52">
        <v>272</v>
      </c>
      <c r="CJ7" s="52" t="s">
        <v>261</v>
      </c>
      <c r="CK7" s="52">
        <v>0</v>
      </c>
      <c r="CL7" s="52">
        <v>1</v>
      </c>
      <c r="CM7" s="52">
        <v>1</v>
      </c>
      <c r="CN7" s="52">
        <v>4</v>
      </c>
      <c r="CO7" s="153">
        <v>279</v>
      </c>
      <c r="CP7" s="152">
        <v>174</v>
      </c>
      <c r="CQ7" s="52">
        <v>28</v>
      </c>
      <c r="CR7" s="153">
        <v>202</v>
      </c>
      <c r="CS7" s="152">
        <v>0</v>
      </c>
      <c r="CT7" s="52">
        <v>0</v>
      </c>
      <c r="CU7" s="52">
        <v>24</v>
      </c>
      <c r="CV7" s="52">
        <v>87</v>
      </c>
      <c r="CW7" s="52">
        <v>13</v>
      </c>
      <c r="CX7" s="52">
        <v>35</v>
      </c>
      <c r="CY7" s="153">
        <v>159</v>
      </c>
      <c r="CZ7" s="235">
        <v>407</v>
      </c>
      <c r="DA7" s="52">
        <v>18</v>
      </c>
      <c r="DB7" s="52" t="s">
        <v>261</v>
      </c>
      <c r="DC7" s="52">
        <v>8</v>
      </c>
      <c r="DD7" s="52">
        <v>12</v>
      </c>
      <c r="DE7" s="153">
        <v>445</v>
      </c>
      <c r="DF7" s="152">
        <v>11</v>
      </c>
      <c r="DG7" s="52">
        <v>152</v>
      </c>
      <c r="DH7" s="52">
        <v>18</v>
      </c>
      <c r="DI7" s="153">
        <v>181</v>
      </c>
      <c r="DJ7" s="152">
        <v>6</v>
      </c>
      <c r="DK7" s="52">
        <v>49</v>
      </c>
      <c r="DL7" s="52" t="s">
        <v>261</v>
      </c>
      <c r="DM7" s="52">
        <v>9</v>
      </c>
      <c r="DN7" s="153">
        <v>64</v>
      </c>
      <c r="DO7" s="152">
        <v>11</v>
      </c>
      <c r="DP7" s="52">
        <v>1</v>
      </c>
      <c r="DQ7" s="52">
        <v>2</v>
      </c>
      <c r="DR7" s="52">
        <v>161</v>
      </c>
      <c r="DS7" s="52">
        <v>8</v>
      </c>
      <c r="DT7" s="52">
        <v>1067</v>
      </c>
      <c r="DU7" s="52">
        <v>34</v>
      </c>
      <c r="DV7" s="52">
        <v>78</v>
      </c>
      <c r="DW7" s="153">
        <v>1362</v>
      </c>
      <c r="DX7" s="152">
        <v>11</v>
      </c>
      <c r="DY7" s="52">
        <v>4</v>
      </c>
      <c r="DZ7" s="52">
        <v>8</v>
      </c>
      <c r="EA7" s="52">
        <v>13</v>
      </c>
      <c r="EB7" s="153">
        <v>36</v>
      </c>
    </row>
    <row r="8" spans="1:132" ht="24" customHeight="1" thickBot="1">
      <c r="A8" s="419" t="s">
        <v>259</v>
      </c>
      <c r="B8" s="420"/>
      <c r="C8" s="421"/>
      <c r="D8" s="197"/>
      <c r="E8" s="198"/>
      <c r="F8" s="7"/>
      <c r="G8" s="7"/>
      <c r="H8" s="199"/>
      <c r="I8" s="242">
        <f t="shared" si="0"/>
        <v>13178</v>
      </c>
      <c r="J8" s="51">
        <v>111</v>
      </c>
      <c r="K8" s="19">
        <v>13</v>
      </c>
      <c r="L8" s="139">
        <v>124</v>
      </c>
      <c r="M8" s="51">
        <v>5</v>
      </c>
      <c r="N8" s="19">
        <v>111</v>
      </c>
      <c r="O8" s="19">
        <v>1</v>
      </c>
      <c r="P8" s="19">
        <v>0</v>
      </c>
      <c r="Q8" s="19">
        <v>27</v>
      </c>
      <c r="R8" s="139">
        <v>144</v>
      </c>
      <c r="S8" s="51">
        <v>8</v>
      </c>
      <c r="T8" s="19">
        <v>0</v>
      </c>
      <c r="U8" s="19">
        <v>1</v>
      </c>
      <c r="V8" s="19">
        <v>8</v>
      </c>
      <c r="W8" s="139">
        <v>17</v>
      </c>
      <c r="X8" s="51">
        <v>7</v>
      </c>
      <c r="Y8" s="19">
        <v>4</v>
      </c>
      <c r="Z8" s="19">
        <v>13</v>
      </c>
      <c r="AA8" s="139">
        <v>24</v>
      </c>
      <c r="AB8" s="51">
        <v>18</v>
      </c>
      <c r="AC8" s="19">
        <v>0</v>
      </c>
      <c r="AD8" s="19">
        <v>18</v>
      </c>
      <c r="AE8" s="19">
        <v>1</v>
      </c>
      <c r="AF8" s="139">
        <v>37</v>
      </c>
      <c r="AG8" s="51">
        <v>10</v>
      </c>
      <c r="AH8" s="19">
        <v>14</v>
      </c>
      <c r="AI8" s="19">
        <v>3</v>
      </c>
      <c r="AJ8" s="19">
        <v>5</v>
      </c>
      <c r="AK8" s="139">
        <v>32</v>
      </c>
      <c r="AL8" s="51">
        <v>0</v>
      </c>
      <c r="AM8" s="19">
        <v>0</v>
      </c>
      <c r="AN8" s="19">
        <v>0</v>
      </c>
      <c r="AO8" s="19">
        <v>3</v>
      </c>
      <c r="AP8" s="19">
        <v>2</v>
      </c>
      <c r="AQ8" s="19">
        <v>146</v>
      </c>
      <c r="AR8" s="139">
        <v>151</v>
      </c>
      <c r="AS8" s="51">
        <v>1</v>
      </c>
      <c r="AT8" s="19">
        <v>4</v>
      </c>
      <c r="AU8" s="19">
        <v>11</v>
      </c>
      <c r="AV8" s="19">
        <v>0</v>
      </c>
      <c r="AW8" s="139">
        <v>16</v>
      </c>
      <c r="AX8" s="51">
        <v>16</v>
      </c>
      <c r="AY8" s="19">
        <v>2</v>
      </c>
      <c r="AZ8" s="139">
        <v>18</v>
      </c>
      <c r="BA8" s="51">
        <v>15</v>
      </c>
      <c r="BB8" s="19">
        <v>0</v>
      </c>
      <c r="BC8" s="19">
        <v>0</v>
      </c>
      <c r="BD8" s="19">
        <v>3</v>
      </c>
      <c r="BE8" s="139">
        <v>18</v>
      </c>
      <c r="BF8" s="51">
        <v>46</v>
      </c>
      <c r="BG8" s="19">
        <v>53</v>
      </c>
      <c r="BH8" s="139">
        <v>99</v>
      </c>
      <c r="BI8" s="51">
        <v>1691</v>
      </c>
      <c r="BJ8" s="243">
        <v>546</v>
      </c>
      <c r="BK8" s="19">
        <v>1217</v>
      </c>
      <c r="BL8" s="19">
        <v>284</v>
      </c>
      <c r="BM8" s="19">
        <v>821</v>
      </c>
      <c r="BN8" s="19">
        <v>1230</v>
      </c>
      <c r="BO8" s="19">
        <v>2300</v>
      </c>
      <c r="BP8" s="19">
        <v>1638</v>
      </c>
      <c r="BQ8" s="139">
        <v>9727</v>
      </c>
      <c r="BR8" s="51">
        <v>16</v>
      </c>
      <c r="BS8" s="19">
        <v>4</v>
      </c>
      <c r="BT8" s="19">
        <v>108</v>
      </c>
      <c r="BU8" s="19">
        <v>0</v>
      </c>
      <c r="BV8" s="19">
        <v>16</v>
      </c>
      <c r="BW8" s="139">
        <v>144</v>
      </c>
      <c r="BX8" s="51">
        <v>0</v>
      </c>
      <c r="BY8" s="19">
        <v>0</v>
      </c>
      <c r="BZ8" s="19">
        <v>0</v>
      </c>
      <c r="CA8" s="139">
        <v>0</v>
      </c>
      <c r="CB8" s="51">
        <v>8</v>
      </c>
      <c r="CC8" s="19">
        <v>0</v>
      </c>
      <c r="CD8" s="19">
        <v>14</v>
      </c>
      <c r="CE8" s="19">
        <v>2</v>
      </c>
      <c r="CF8" s="139">
        <v>24</v>
      </c>
      <c r="CG8" s="51">
        <v>0</v>
      </c>
      <c r="CH8" s="19">
        <v>1</v>
      </c>
      <c r="CI8" s="19">
        <v>260</v>
      </c>
      <c r="CJ8" s="19">
        <v>0</v>
      </c>
      <c r="CK8" s="19">
        <v>0</v>
      </c>
      <c r="CL8" s="19">
        <v>1</v>
      </c>
      <c r="CM8" s="19">
        <v>1</v>
      </c>
      <c r="CN8" s="19">
        <v>4</v>
      </c>
      <c r="CO8" s="139">
        <v>267</v>
      </c>
      <c r="CP8" s="51">
        <v>172</v>
      </c>
      <c r="CQ8" s="19">
        <v>27</v>
      </c>
      <c r="CR8" s="139">
        <v>199</v>
      </c>
      <c r="CS8" s="51">
        <v>0</v>
      </c>
      <c r="CT8" s="19">
        <v>0</v>
      </c>
      <c r="CU8" s="19">
        <v>24</v>
      </c>
      <c r="CV8" s="19">
        <v>82</v>
      </c>
      <c r="CW8" s="19">
        <v>11</v>
      </c>
      <c r="CX8" s="19">
        <v>34</v>
      </c>
      <c r="CY8" s="139">
        <v>151</v>
      </c>
      <c r="CZ8" s="244">
        <v>381</v>
      </c>
      <c r="DA8" s="19">
        <v>17</v>
      </c>
      <c r="DB8" s="19">
        <v>0</v>
      </c>
      <c r="DC8" s="19">
        <v>8</v>
      </c>
      <c r="DD8" s="19">
        <v>12</v>
      </c>
      <c r="DE8" s="139">
        <v>418</v>
      </c>
      <c r="DF8" s="51">
        <v>11</v>
      </c>
      <c r="DG8" s="19">
        <v>146</v>
      </c>
      <c r="DH8" s="19">
        <v>18</v>
      </c>
      <c r="DI8" s="139">
        <v>175</v>
      </c>
      <c r="DJ8" s="51">
        <v>6</v>
      </c>
      <c r="DK8" s="19">
        <v>49</v>
      </c>
      <c r="DL8" s="19">
        <v>0</v>
      </c>
      <c r="DM8" s="19">
        <v>9</v>
      </c>
      <c r="DN8" s="139">
        <v>64</v>
      </c>
      <c r="DO8" s="51">
        <v>11</v>
      </c>
      <c r="DP8" s="19">
        <v>1</v>
      </c>
      <c r="DQ8" s="19">
        <v>2</v>
      </c>
      <c r="DR8" s="19">
        <v>156</v>
      </c>
      <c r="DS8" s="19">
        <v>8</v>
      </c>
      <c r="DT8" s="19">
        <v>1005</v>
      </c>
      <c r="DU8" s="19">
        <v>34</v>
      </c>
      <c r="DV8" s="19">
        <v>76</v>
      </c>
      <c r="DW8" s="139">
        <v>1293</v>
      </c>
      <c r="DX8" s="51">
        <v>11</v>
      </c>
      <c r="DY8" s="19">
        <v>4</v>
      </c>
      <c r="DZ8" s="19">
        <v>8</v>
      </c>
      <c r="EA8" s="19">
        <v>13</v>
      </c>
      <c r="EB8" s="139">
        <v>36</v>
      </c>
    </row>
    <row r="9" spans="1:132" ht="39.75" customHeight="1">
      <c r="A9" s="404" t="s">
        <v>1</v>
      </c>
      <c r="B9" s="453" t="s">
        <v>14</v>
      </c>
      <c r="C9" s="245" t="s">
        <v>15</v>
      </c>
      <c r="D9" s="481" t="s">
        <v>223</v>
      </c>
      <c r="E9" s="482"/>
      <c r="F9" s="482"/>
      <c r="G9" s="482"/>
      <c r="H9" s="483"/>
      <c r="I9" s="236">
        <f t="shared" si="0"/>
        <v>822</v>
      </c>
      <c r="J9" s="237">
        <v>6</v>
      </c>
      <c r="K9" s="238">
        <v>7</v>
      </c>
      <c r="L9" s="239">
        <v>13</v>
      </c>
      <c r="M9" s="237" t="s">
        <v>261</v>
      </c>
      <c r="N9" s="238">
        <v>22</v>
      </c>
      <c r="O9" s="238" t="s">
        <v>261</v>
      </c>
      <c r="P9" s="238">
        <v>0</v>
      </c>
      <c r="Q9" s="238">
        <v>0</v>
      </c>
      <c r="R9" s="239">
        <v>22</v>
      </c>
      <c r="S9" s="237">
        <v>1</v>
      </c>
      <c r="T9" s="238" t="s">
        <v>261</v>
      </c>
      <c r="U9" s="238" t="s">
        <v>261</v>
      </c>
      <c r="V9" s="238">
        <v>0</v>
      </c>
      <c r="W9" s="239">
        <v>1</v>
      </c>
      <c r="X9" s="237">
        <v>1</v>
      </c>
      <c r="Y9" s="238">
        <v>1</v>
      </c>
      <c r="Z9" s="238">
        <v>1</v>
      </c>
      <c r="AA9" s="239">
        <v>3</v>
      </c>
      <c r="AB9" s="237">
        <v>1</v>
      </c>
      <c r="AC9" s="238" t="s">
        <v>261</v>
      </c>
      <c r="AD9" s="238">
        <v>0</v>
      </c>
      <c r="AE9" s="238">
        <v>0</v>
      </c>
      <c r="AF9" s="239">
        <v>1</v>
      </c>
      <c r="AG9" s="237">
        <v>2</v>
      </c>
      <c r="AH9" s="238">
        <v>3</v>
      </c>
      <c r="AI9" s="238" t="s">
        <v>261</v>
      </c>
      <c r="AJ9" s="238">
        <v>2</v>
      </c>
      <c r="AK9" s="239">
        <v>7</v>
      </c>
      <c r="AL9" s="237" t="s">
        <v>261</v>
      </c>
      <c r="AM9" s="238" t="s">
        <v>261</v>
      </c>
      <c r="AN9" s="238">
        <v>0</v>
      </c>
      <c r="AO9" s="238" t="s">
        <v>261</v>
      </c>
      <c r="AP9" s="238">
        <v>2</v>
      </c>
      <c r="AQ9" s="238">
        <v>13</v>
      </c>
      <c r="AR9" s="239">
        <v>15</v>
      </c>
      <c r="AS9" s="237">
        <v>1</v>
      </c>
      <c r="AT9" s="238">
        <v>1</v>
      </c>
      <c r="AU9" s="238">
        <v>3</v>
      </c>
      <c r="AV9" s="238" t="s">
        <v>261</v>
      </c>
      <c r="AW9" s="239">
        <v>5</v>
      </c>
      <c r="AX9" s="237">
        <v>1</v>
      </c>
      <c r="AY9" s="238">
        <v>0</v>
      </c>
      <c r="AZ9" s="239">
        <v>1</v>
      </c>
      <c r="BA9" s="237">
        <v>1</v>
      </c>
      <c r="BB9" s="238" t="s">
        <v>261</v>
      </c>
      <c r="BC9" s="238" t="s">
        <v>261</v>
      </c>
      <c r="BD9" s="238">
        <v>0</v>
      </c>
      <c r="BE9" s="239">
        <v>1</v>
      </c>
      <c r="BF9" s="237">
        <v>4</v>
      </c>
      <c r="BG9" s="238">
        <v>10</v>
      </c>
      <c r="BH9" s="239">
        <v>14</v>
      </c>
      <c r="BI9" s="237" t="s">
        <v>261</v>
      </c>
      <c r="BJ9" s="240">
        <v>17</v>
      </c>
      <c r="BK9" s="238">
        <v>180</v>
      </c>
      <c r="BL9" s="238">
        <v>4</v>
      </c>
      <c r="BM9" s="238">
        <v>26</v>
      </c>
      <c r="BN9" s="238">
        <v>16</v>
      </c>
      <c r="BO9" s="238">
        <v>108</v>
      </c>
      <c r="BP9" s="238">
        <v>41</v>
      </c>
      <c r="BQ9" s="239">
        <v>392</v>
      </c>
      <c r="BR9" s="237">
        <v>3</v>
      </c>
      <c r="BS9" s="238">
        <v>1</v>
      </c>
      <c r="BT9" s="238">
        <v>1</v>
      </c>
      <c r="BU9" s="238" t="s">
        <v>261</v>
      </c>
      <c r="BV9" s="238">
        <v>1</v>
      </c>
      <c r="BW9" s="239">
        <v>6</v>
      </c>
      <c r="BX9" s="237" t="s">
        <v>261</v>
      </c>
      <c r="BY9" s="238" t="s">
        <v>261</v>
      </c>
      <c r="BZ9" s="238" t="s">
        <v>261</v>
      </c>
      <c r="CA9" s="239">
        <v>0</v>
      </c>
      <c r="CB9" s="237">
        <v>1</v>
      </c>
      <c r="CC9" s="238" t="s">
        <v>261</v>
      </c>
      <c r="CD9" s="238">
        <v>0</v>
      </c>
      <c r="CE9" s="238">
        <v>0</v>
      </c>
      <c r="CF9" s="239">
        <v>1</v>
      </c>
      <c r="CG9" s="237" t="s">
        <v>261</v>
      </c>
      <c r="CH9" s="238">
        <v>1</v>
      </c>
      <c r="CI9" s="238">
        <v>22</v>
      </c>
      <c r="CJ9" s="238" t="s">
        <v>261</v>
      </c>
      <c r="CK9" s="238">
        <v>0</v>
      </c>
      <c r="CL9" s="238">
        <v>0</v>
      </c>
      <c r="CM9" s="238" t="s">
        <v>261</v>
      </c>
      <c r="CN9" s="238">
        <v>0</v>
      </c>
      <c r="CO9" s="239">
        <v>23</v>
      </c>
      <c r="CP9" s="237" t="s">
        <v>261</v>
      </c>
      <c r="CQ9" s="238">
        <v>13</v>
      </c>
      <c r="CR9" s="239">
        <v>13</v>
      </c>
      <c r="CS9" s="237">
        <v>0</v>
      </c>
      <c r="CT9" s="238">
        <v>0</v>
      </c>
      <c r="CU9" s="238" t="s">
        <v>261</v>
      </c>
      <c r="CV9" s="238">
        <v>4</v>
      </c>
      <c r="CW9" s="238">
        <v>0</v>
      </c>
      <c r="CX9" s="238">
        <v>0</v>
      </c>
      <c r="CY9" s="239">
        <v>4</v>
      </c>
      <c r="CZ9" s="241">
        <v>34</v>
      </c>
      <c r="DA9" s="238">
        <v>3</v>
      </c>
      <c r="DB9" s="238" t="s">
        <v>261</v>
      </c>
      <c r="DC9" s="238">
        <v>1</v>
      </c>
      <c r="DD9" s="238">
        <v>2</v>
      </c>
      <c r="DE9" s="239">
        <v>40</v>
      </c>
      <c r="DF9" s="237">
        <v>1</v>
      </c>
      <c r="DG9" s="238">
        <v>19</v>
      </c>
      <c r="DH9" s="238" t="s">
        <v>261</v>
      </c>
      <c r="DI9" s="239">
        <v>20</v>
      </c>
      <c r="DJ9" s="237" t="s">
        <v>261</v>
      </c>
      <c r="DK9" s="238">
        <v>7</v>
      </c>
      <c r="DL9" s="238" t="s">
        <v>261</v>
      </c>
      <c r="DM9" s="238">
        <v>0</v>
      </c>
      <c r="DN9" s="239">
        <v>7</v>
      </c>
      <c r="DO9" s="237">
        <v>4</v>
      </c>
      <c r="DP9" s="238">
        <v>1</v>
      </c>
      <c r="DQ9" s="238">
        <v>0</v>
      </c>
      <c r="DR9" s="238">
        <v>39</v>
      </c>
      <c r="DS9" s="238">
        <v>0</v>
      </c>
      <c r="DT9" s="238">
        <v>171</v>
      </c>
      <c r="DU9" s="238">
        <v>7</v>
      </c>
      <c r="DV9" s="238">
        <v>8</v>
      </c>
      <c r="DW9" s="239">
        <v>230</v>
      </c>
      <c r="DX9" s="237">
        <v>2</v>
      </c>
      <c r="DY9" s="238">
        <v>0</v>
      </c>
      <c r="DZ9" s="238">
        <v>1</v>
      </c>
      <c r="EA9" s="238">
        <v>0</v>
      </c>
      <c r="EB9" s="239">
        <v>3</v>
      </c>
    </row>
    <row r="10" spans="1:132" ht="34.5" customHeight="1">
      <c r="A10" s="404"/>
      <c r="B10" s="454"/>
      <c r="C10" s="13" t="s">
        <v>11</v>
      </c>
      <c r="D10" s="414"/>
      <c r="E10" s="415"/>
      <c r="F10" s="415"/>
      <c r="G10" s="415"/>
      <c r="H10" s="416"/>
      <c r="I10" s="177">
        <f t="shared" si="0"/>
        <v>304</v>
      </c>
      <c r="J10" s="44">
        <v>0</v>
      </c>
      <c r="K10" s="23">
        <v>0</v>
      </c>
      <c r="L10" s="143">
        <v>0</v>
      </c>
      <c r="M10" s="44" t="s">
        <v>261</v>
      </c>
      <c r="N10" s="23">
        <v>1</v>
      </c>
      <c r="O10" s="23" t="s">
        <v>261</v>
      </c>
      <c r="P10" s="23">
        <v>0</v>
      </c>
      <c r="Q10" s="23">
        <v>0</v>
      </c>
      <c r="R10" s="143">
        <v>1</v>
      </c>
      <c r="S10" s="44" t="s">
        <v>261</v>
      </c>
      <c r="T10" s="23" t="s">
        <v>261</v>
      </c>
      <c r="U10" s="23" t="s">
        <v>261</v>
      </c>
      <c r="V10" s="23">
        <v>0</v>
      </c>
      <c r="W10" s="143">
        <v>0</v>
      </c>
      <c r="X10" s="44">
        <v>1</v>
      </c>
      <c r="Y10" s="23" t="s">
        <v>261</v>
      </c>
      <c r="Z10" s="23">
        <v>5</v>
      </c>
      <c r="AA10" s="143">
        <v>6</v>
      </c>
      <c r="AB10" s="44">
        <v>0</v>
      </c>
      <c r="AC10" s="23" t="s">
        <v>261</v>
      </c>
      <c r="AD10" s="23">
        <v>2</v>
      </c>
      <c r="AE10" s="23">
        <v>0</v>
      </c>
      <c r="AF10" s="143">
        <v>2</v>
      </c>
      <c r="AG10" s="44" t="s">
        <v>261</v>
      </c>
      <c r="AH10" s="23">
        <v>1</v>
      </c>
      <c r="AI10" s="23" t="s">
        <v>261</v>
      </c>
      <c r="AJ10" s="23" t="s">
        <v>261</v>
      </c>
      <c r="AK10" s="143">
        <v>1</v>
      </c>
      <c r="AL10" s="44" t="s">
        <v>261</v>
      </c>
      <c r="AM10" s="23" t="s">
        <v>261</v>
      </c>
      <c r="AN10" s="23">
        <v>0</v>
      </c>
      <c r="AO10" s="23" t="s">
        <v>261</v>
      </c>
      <c r="AP10" s="23" t="s">
        <v>261</v>
      </c>
      <c r="AQ10" s="23" t="s">
        <v>261</v>
      </c>
      <c r="AR10" s="143">
        <v>0</v>
      </c>
      <c r="AS10" s="44">
        <v>0</v>
      </c>
      <c r="AT10" s="23">
        <v>2</v>
      </c>
      <c r="AU10" s="23">
        <v>0</v>
      </c>
      <c r="AV10" s="23" t="s">
        <v>261</v>
      </c>
      <c r="AW10" s="143">
        <v>2</v>
      </c>
      <c r="AX10" s="44">
        <v>3</v>
      </c>
      <c r="AY10" s="23">
        <v>1</v>
      </c>
      <c r="AZ10" s="143">
        <v>4</v>
      </c>
      <c r="BA10" s="44" t="s">
        <v>261</v>
      </c>
      <c r="BB10" s="23" t="s">
        <v>261</v>
      </c>
      <c r="BC10" s="23" t="s">
        <v>261</v>
      </c>
      <c r="BD10" s="23">
        <v>0</v>
      </c>
      <c r="BE10" s="143">
        <v>0</v>
      </c>
      <c r="BF10" s="44">
        <v>2</v>
      </c>
      <c r="BG10" s="23">
        <v>1</v>
      </c>
      <c r="BH10" s="143">
        <v>3</v>
      </c>
      <c r="BI10" s="44" t="s">
        <v>261</v>
      </c>
      <c r="BJ10" s="196">
        <v>36</v>
      </c>
      <c r="BK10" s="23">
        <v>62</v>
      </c>
      <c r="BL10" s="23">
        <v>12</v>
      </c>
      <c r="BM10" s="23">
        <v>4</v>
      </c>
      <c r="BN10" s="23">
        <v>22</v>
      </c>
      <c r="BO10" s="23">
        <v>84</v>
      </c>
      <c r="BP10" s="23">
        <v>34</v>
      </c>
      <c r="BQ10" s="143">
        <v>254</v>
      </c>
      <c r="BR10" s="44">
        <v>0</v>
      </c>
      <c r="BS10" s="23">
        <v>0</v>
      </c>
      <c r="BT10" s="23">
        <v>0</v>
      </c>
      <c r="BU10" s="23" t="s">
        <v>261</v>
      </c>
      <c r="BV10" s="23">
        <v>0</v>
      </c>
      <c r="BW10" s="143">
        <v>0</v>
      </c>
      <c r="BX10" s="44" t="s">
        <v>261</v>
      </c>
      <c r="BY10" s="23" t="s">
        <v>261</v>
      </c>
      <c r="BZ10" s="23" t="s">
        <v>261</v>
      </c>
      <c r="CA10" s="143">
        <v>0</v>
      </c>
      <c r="CB10" s="44">
        <v>0</v>
      </c>
      <c r="CC10" s="23" t="s">
        <v>261</v>
      </c>
      <c r="CD10" s="23">
        <v>4</v>
      </c>
      <c r="CE10" s="23">
        <v>0</v>
      </c>
      <c r="CF10" s="143">
        <v>4</v>
      </c>
      <c r="CG10" s="44" t="s">
        <v>261</v>
      </c>
      <c r="CH10" s="23" t="s">
        <v>261</v>
      </c>
      <c r="CI10" s="23">
        <v>1</v>
      </c>
      <c r="CJ10" s="23" t="s">
        <v>261</v>
      </c>
      <c r="CK10" s="23" t="s">
        <v>261</v>
      </c>
      <c r="CL10" s="23">
        <v>0</v>
      </c>
      <c r="CM10" s="23" t="s">
        <v>261</v>
      </c>
      <c r="CN10" s="23">
        <v>0</v>
      </c>
      <c r="CO10" s="143">
        <v>1</v>
      </c>
      <c r="CP10" s="44" t="s">
        <v>261</v>
      </c>
      <c r="CQ10" s="23" t="s">
        <v>261</v>
      </c>
      <c r="CR10" s="143">
        <v>0</v>
      </c>
      <c r="CS10" s="44">
        <v>0</v>
      </c>
      <c r="CT10" s="23">
        <v>0</v>
      </c>
      <c r="CU10" s="23" t="s">
        <v>261</v>
      </c>
      <c r="CV10" s="23">
        <v>0</v>
      </c>
      <c r="CW10" s="23">
        <v>0</v>
      </c>
      <c r="CX10" s="23">
        <v>1</v>
      </c>
      <c r="CY10" s="143">
        <v>1</v>
      </c>
      <c r="CZ10" s="209">
        <v>0</v>
      </c>
      <c r="DA10" s="23">
        <v>1</v>
      </c>
      <c r="DB10" s="23" t="s">
        <v>261</v>
      </c>
      <c r="DC10" s="23">
        <v>1</v>
      </c>
      <c r="DD10" s="23" t="s">
        <v>261</v>
      </c>
      <c r="DE10" s="143">
        <v>2</v>
      </c>
      <c r="DF10" s="44">
        <v>3</v>
      </c>
      <c r="DG10" s="23">
        <v>17</v>
      </c>
      <c r="DH10" s="23" t="s">
        <v>261</v>
      </c>
      <c r="DI10" s="143">
        <v>20</v>
      </c>
      <c r="DJ10" s="44">
        <v>2</v>
      </c>
      <c r="DK10" s="23" t="s">
        <v>261</v>
      </c>
      <c r="DL10" s="23" t="s">
        <v>261</v>
      </c>
      <c r="DM10" s="23">
        <v>0</v>
      </c>
      <c r="DN10" s="143">
        <v>2</v>
      </c>
      <c r="DO10" s="44">
        <v>0</v>
      </c>
      <c r="DP10" s="23">
        <v>0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3">
        <v>1</v>
      </c>
      <c r="DW10" s="143">
        <v>1</v>
      </c>
      <c r="DX10" s="44" t="s">
        <v>261</v>
      </c>
      <c r="DY10" s="23">
        <v>0</v>
      </c>
      <c r="DZ10" s="23">
        <v>0</v>
      </c>
      <c r="EA10" s="23">
        <v>0</v>
      </c>
      <c r="EB10" s="143">
        <v>0</v>
      </c>
    </row>
    <row r="11" spans="1:132" ht="22.5" customHeight="1">
      <c r="A11" s="404"/>
      <c r="B11" s="455" t="s">
        <v>16</v>
      </c>
      <c r="C11" s="456"/>
      <c r="D11" s="442" t="s">
        <v>224</v>
      </c>
      <c r="E11" s="443"/>
      <c r="F11" s="443"/>
      <c r="G11" s="443"/>
      <c r="H11" s="444"/>
      <c r="I11" s="175">
        <f t="shared" si="0"/>
        <v>5681</v>
      </c>
      <c r="J11" s="45">
        <v>43</v>
      </c>
      <c r="K11" s="20">
        <v>3</v>
      </c>
      <c r="L11" s="140">
        <v>46</v>
      </c>
      <c r="M11" s="45" t="s">
        <v>261</v>
      </c>
      <c r="N11" s="20">
        <v>60</v>
      </c>
      <c r="O11" s="20">
        <v>1</v>
      </c>
      <c r="P11" s="20">
        <v>0</v>
      </c>
      <c r="Q11" s="20">
        <v>27</v>
      </c>
      <c r="R11" s="140">
        <v>88</v>
      </c>
      <c r="S11" s="45">
        <v>6</v>
      </c>
      <c r="T11" s="20" t="s">
        <v>261</v>
      </c>
      <c r="U11" s="20">
        <v>1</v>
      </c>
      <c r="V11" s="20">
        <v>5</v>
      </c>
      <c r="W11" s="140">
        <v>12</v>
      </c>
      <c r="X11" s="45">
        <v>4</v>
      </c>
      <c r="Y11" s="20">
        <v>2</v>
      </c>
      <c r="Z11" s="20">
        <v>6</v>
      </c>
      <c r="AA11" s="140">
        <v>12</v>
      </c>
      <c r="AB11" s="45">
        <v>2</v>
      </c>
      <c r="AC11" s="20" t="s">
        <v>261</v>
      </c>
      <c r="AD11" s="20">
        <v>2</v>
      </c>
      <c r="AE11" s="20">
        <v>1</v>
      </c>
      <c r="AF11" s="140">
        <v>5</v>
      </c>
      <c r="AG11" s="45">
        <v>7</v>
      </c>
      <c r="AH11" s="20">
        <v>1</v>
      </c>
      <c r="AI11" s="20">
        <v>3</v>
      </c>
      <c r="AJ11" s="20">
        <v>2</v>
      </c>
      <c r="AK11" s="140">
        <v>13</v>
      </c>
      <c r="AL11" s="45" t="s">
        <v>261</v>
      </c>
      <c r="AM11" s="20" t="s">
        <v>261</v>
      </c>
      <c r="AN11" s="20">
        <v>0</v>
      </c>
      <c r="AO11" s="20">
        <v>2</v>
      </c>
      <c r="AP11" s="20" t="s">
        <v>261</v>
      </c>
      <c r="AQ11" s="20">
        <v>88</v>
      </c>
      <c r="AR11" s="140">
        <v>90</v>
      </c>
      <c r="AS11" s="45">
        <v>0</v>
      </c>
      <c r="AT11" s="20">
        <v>1</v>
      </c>
      <c r="AU11" s="20">
        <v>5</v>
      </c>
      <c r="AV11" s="20" t="s">
        <v>261</v>
      </c>
      <c r="AW11" s="140">
        <v>6</v>
      </c>
      <c r="AX11" s="45">
        <v>2</v>
      </c>
      <c r="AY11" s="20">
        <v>1</v>
      </c>
      <c r="AZ11" s="140">
        <v>3</v>
      </c>
      <c r="BA11" s="45">
        <v>9</v>
      </c>
      <c r="BB11" s="20" t="s">
        <v>261</v>
      </c>
      <c r="BC11" s="20" t="s">
        <v>261</v>
      </c>
      <c r="BD11" s="20">
        <v>2</v>
      </c>
      <c r="BE11" s="140">
        <v>11</v>
      </c>
      <c r="BF11" s="45">
        <v>25</v>
      </c>
      <c r="BG11" s="20">
        <v>36</v>
      </c>
      <c r="BH11" s="140">
        <v>61</v>
      </c>
      <c r="BI11" s="45">
        <v>979</v>
      </c>
      <c r="BJ11" s="195">
        <v>186</v>
      </c>
      <c r="BK11" s="20">
        <v>369</v>
      </c>
      <c r="BL11" s="20">
        <v>118</v>
      </c>
      <c r="BM11" s="20">
        <v>318</v>
      </c>
      <c r="BN11" s="20">
        <v>550</v>
      </c>
      <c r="BO11" s="20">
        <v>592</v>
      </c>
      <c r="BP11" s="20">
        <v>675</v>
      </c>
      <c r="BQ11" s="140">
        <v>3787</v>
      </c>
      <c r="BR11" s="45">
        <v>7</v>
      </c>
      <c r="BS11" s="20">
        <v>3</v>
      </c>
      <c r="BT11" s="20">
        <v>26</v>
      </c>
      <c r="BU11" s="20" t="s">
        <v>261</v>
      </c>
      <c r="BV11" s="20">
        <v>12</v>
      </c>
      <c r="BW11" s="140">
        <v>48</v>
      </c>
      <c r="BX11" s="45" t="s">
        <v>261</v>
      </c>
      <c r="BY11" s="20" t="s">
        <v>261</v>
      </c>
      <c r="BZ11" s="20" t="s">
        <v>261</v>
      </c>
      <c r="CA11" s="140">
        <v>0</v>
      </c>
      <c r="CB11" s="45">
        <v>4</v>
      </c>
      <c r="CC11" s="20" t="s">
        <v>261</v>
      </c>
      <c r="CD11" s="20">
        <v>6</v>
      </c>
      <c r="CE11" s="20">
        <v>0</v>
      </c>
      <c r="CF11" s="140">
        <v>10</v>
      </c>
      <c r="CG11" s="45" t="s">
        <v>261</v>
      </c>
      <c r="CH11" s="20" t="s">
        <v>261</v>
      </c>
      <c r="CI11" s="20">
        <v>180</v>
      </c>
      <c r="CJ11" s="20" t="s">
        <v>261</v>
      </c>
      <c r="CK11" s="20">
        <v>0</v>
      </c>
      <c r="CL11" s="20">
        <v>1</v>
      </c>
      <c r="CM11" s="20" t="s">
        <v>261</v>
      </c>
      <c r="CN11" s="20">
        <v>3</v>
      </c>
      <c r="CO11" s="140">
        <v>184</v>
      </c>
      <c r="CP11" s="45">
        <v>60</v>
      </c>
      <c r="CQ11" s="20">
        <v>7</v>
      </c>
      <c r="CR11" s="140">
        <v>67</v>
      </c>
      <c r="CS11" s="45">
        <v>0</v>
      </c>
      <c r="CT11" s="20">
        <v>0</v>
      </c>
      <c r="CU11" s="20">
        <v>21</v>
      </c>
      <c r="CV11" s="20">
        <v>61</v>
      </c>
      <c r="CW11" s="20">
        <v>9</v>
      </c>
      <c r="CX11" s="20">
        <v>8</v>
      </c>
      <c r="CY11" s="140">
        <v>99</v>
      </c>
      <c r="CZ11" s="207">
        <v>245</v>
      </c>
      <c r="DA11" s="20">
        <v>9</v>
      </c>
      <c r="DB11" s="20" t="s">
        <v>261</v>
      </c>
      <c r="DC11" s="20">
        <v>1</v>
      </c>
      <c r="DD11" s="20">
        <v>1</v>
      </c>
      <c r="DE11" s="140">
        <v>256</v>
      </c>
      <c r="DF11" s="45">
        <v>1</v>
      </c>
      <c r="DG11" s="20">
        <v>95</v>
      </c>
      <c r="DH11" s="20">
        <v>17</v>
      </c>
      <c r="DI11" s="140">
        <v>113</v>
      </c>
      <c r="DJ11" s="45">
        <v>3</v>
      </c>
      <c r="DK11" s="20">
        <v>20</v>
      </c>
      <c r="DL11" s="20" t="s">
        <v>261</v>
      </c>
      <c r="DM11" s="20">
        <v>3</v>
      </c>
      <c r="DN11" s="140">
        <v>26</v>
      </c>
      <c r="DO11" s="45">
        <v>3</v>
      </c>
      <c r="DP11" s="20">
        <v>0</v>
      </c>
      <c r="DQ11" s="20">
        <v>2</v>
      </c>
      <c r="DR11" s="20">
        <v>61</v>
      </c>
      <c r="DS11" s="20">
        <v>1</v>
      </c>
      <c r="DT11" s="20">
        <v>648</v>
      </c>
      <c r="DU11" s="20">
        <v>7</v>
      </c>
      <c r="DV11" s="20">
        <v>14</v>
      </c>
      <c r="DW11" s="140">
        <v>736</v>
      </c>
      <c r="DX11" s="45">
        <v>1</v>
      </c>
      <c r="DY11" s="20">
        <v>4</v>
      </c>
      <c r="DZ11" s="20">
        <v>3</v>
      </c>
      <c r="EA11" s="20">
        <v>0</v>
      </c>
      <c r="EB11" s="140">
        <v>8</v>
      </c>
    </row>
    <row r="12" spans="1:132" ht="24.75" customHeight="1" thickBot="1">
      <c r="A12" s="404"/>
      <c r="B12" s="451" t="s">
        <v>17</v>
      </c>
      <c r="C12" s="452"/>
      <c r="D12" s="200"/>
      <c r="E12" s="201"/>
      <c r="F12" s="202"/>
      <c r="G12" s="202"/>
      <c r="H12" s="203"/>
      <c r="I12" s="175">
        <f t="shared" si="0"/>
        <v>6371</v>
      </c>
      <c r="J12" s="45">
        <v>62</v>
      </c>
      <c r="K12" s="20">
        <v>3</v>
      </c>
      <c r="L12" s="140">
        <v>65</v>
      </c>
      <c r="M12" s="45">
        <v>5</v>
      </c>
      <c r="N12" s="20">
        <v>28</v>
      </c>
      <c r="O12" s="20" t="s">
        <v>261</v>
      </c>
      <c r="P12" s="20">
        <v>0</v>
      </c>
      <c r="Q12" s="20" t="s">
        <v>261</v>
      </c>
      <c r="R12" s="140">
        <v>33</v>
      </c>
      <c r="S12" s="45">
        <v>1</v>
      </c>
      <c r="T12" s="20" t="s">
        <v>261</v>
      </c>
      <c r="U12" s="20" t="s">
        <v>261</v>
      </c>
      <c r="V12" s="20">
        <v>3</v>
      </c>
      <c r="W12" s="140">
        <v>4</v>
      </c>
      <c r="X12" s="45">
        <v>1</v>
      </c>
      <c r="Y12" s="20">
        <v>1</v>
      </c>
      <c r="Z12" s="20">
        <v>1</v>
      </c>
      <c r="AA12" s="140">
        <v>3</v>
      </c>
      <c r="AB12" s="45">
        <v>15</v>
      </c>
      <c r="AC12" s="20" t="s">
        <v>261</v>
      </c>
      <c r="AD12" s="20">
        <v>14</v>
      </c>
      <c r="AE12" s="20">
        <v>0</v>
      </c>
      <c r="AF12" s="140">
        <v>29</v>
      </c>
      <c r="AG12" s="45">
        <v>1</v>
      </c>
      <c r="AH12" s="20">
        <v>9</v>
      </c>
      <c r="AI12" s="20" t="s">
        <v>261</v>
      </c>
      <c r="AJ12" s="20">
        <v>1</v>
      </c>
      <c r="AK12" s="140">
        <v>11</v>
      </c>
      <c r="AL12" s="45" t="s">
        <v>261</v>
      </c>
      <c r="AM12" s="20" t="s">
        <v>261</v>
      </c>
      <c r="AN12" s="20">
        <v>0</v>
      </c>
      <c r="AO12" s="20">
        <v>1</v>
      </c>
      <c r="AP12" s="20" t="s">
        <v>261</v>
      </c>
      <c r="AQ12" s="20">
        <v>45</v>
      </c>
      <c r="AR12" s="140">
        <v>46</v>
      </c>
      <c r="AS12" s="45">
        <v>0</v>
      </c>
      <c r="AT12" s="20">
        <v>0</v>
      </c>
      <c r="AU12" s="20">
        <v>3</v>
      </c>
      <c r="AV12" s="20" t="s">
        <v>261</v>
      </c>
      <c r="AW12" s="140">
        <v>3</v>
      </c>
      <c r="AX12" s="45">
        <v>10</v>
      </c>
      <c r="AY12" s="20">
        <v>0</v>
      </c>
      <c r="AZ12" s="140">
        <v>10</v>
      </c>
      <c r="BA12" s="45">
        <v>5</v>
      </c>
      <c r="BB12" s="20" t="s">
        <v>261</v>
      </c>
      <c r="BC12" s="20" t="s">
        <v>261</v>
      </c>
      <c r="BD12" s="20">
        <v>1</v>
      </c>
      <c r="BE12" s="140">
        <v>6</v>
      </c>
      <c r="BF12" s="45">
        <v>15</v>
      </c>
      <c r="BG12" s="20">
        <v>6</v>
      </c>
      <c r="BH12" s="140">
        <v>21</v>
      </c>
      <c r="BI12" s="45">
        <v>712</v>
      </c>
      <c r="BJ12" s="195">
        <v>307</v>
      </c>
      <c r="BK12" s="20">
        <v>606</v>
      </c>
      <c r="BL12" s="20">
        <v>150</v>
      </c>
      <c r="BM12" s="20">
        <v>473</v>
      </c>
      <c r="BN12" s="20">
        <v>642</v>
      </c>
      <c r="BO12" s="20">
        <v>1516</v>
      </c>
      <c r="BP12" s="20">
        <v>888</v>
      </c>
      <c r="BQ12" s="140">
        <v>5294</v>
      </c>
      <c r="BR12" s="45">
        <v>6</v>
      </c>
      <c r="BS12" s="20">
        <v>0</v>
      </c>
      <c r="BT12" s="20">
        <v>81</v>
      </c>
      <c r="BU12" s="20" t="s">
        <v>261</v>
      </c>
      <c r="BV12" s="20">
        <v>3</v>
      </c>
      <c r="BW12" s="140">
        <v>90</v>
      </c>
      <c r="BX12" s="45" t="s">
        <v>261</v>
      </c>
      <c r="BY12" s="20" t="s">
        <v>261</v>
      </c>
      <c r="BZ12" s="20" t="s">
        <v>261</v>
      </c>
      <c r="CA12" s="140">
        <v>0</v>
      </c>
      <c r="CB12" s="45">
        <v>3</v>
      </c>
      <c r="CC12" s="20" t="s">
        <v>261</v>
      </c>
      <c r="CD12" s="20">
        <v>4</v>
      </c>
      <c r="CE12" s="20">
        <v>2</v>
      </c>
      <c r="CF12" s="140">
        <v>9</v>
      </c>
      <c r="CG12" s="45" t="s">
        <v>261</v>
      </c>
      <c r="CH12" s="20" t="s">
        <v>261</v>
      </c>
      <c r="CI12" s="20">
        <v>57</v>
      </c>
      <c r="CJ12" s="20" t="s">
        <v>261</v>
      </c>
      <c r="CK12" s="20">
        <v>0</v>
      </c>
      <c r="CL12" s="20">
        <v>0</v>
      </c>
      <c r="CM12" s="20">
        <v>1</v>
      </c>
      <c r="CN12" s="20">
        <v>1</v>
      </c>
      <c r="CO12" s="140">
        <v>59</v>
      </c>
      <c r="CP12" s="45">
        <v>112</v>
      </c>
      <c r="CQ12" s="20">
        <v>7</v>
      </c>
      <c r="CR12" s="140">
        <v>119</v>
      </c>
      <c r="CS12" s="45">
        <v>0</v>
      </c>
      <c r="CT12" s="20">
        <v>0</v>
      </c>
      <c r="CU12" s="20">
        <v>3</v>
      </c>
      <c r="CV12" s="20">
        <v>17</v>
      </c>
      <c r="CW12" s="20">
        <v>2</v>
      </c>
      <c r="CX12" s="20">
        <v>25</v>
      </c>
      <c r="CY12" s="140">
        <v>47</v>
      </c>
      <c r="CZ12" s="207">
        <v>102</v>
      </c>
      <c r="DA12" s="20">
        <v>4</v>
      </c>
      <c r="DB12" s="20" t="s">
        <v>261</v>
      </c>
      <c r="DC12" s="20">
        <v>5</v>
      </c>
      <c r="DD12" s="20">
        <v>9</v>
      </c>
      <c r="DE12" s="140">
        <v>120</v>
      </c>
      <c r="DF12" s="45">
        <v>6</v>
      </c>
      <c r="DG12" s="20">
        <v>15</v>
      </c>
      <c r="DH12" s="20">
        <v>1</v>
      </c>
      <c r="DI12" s="140">
        <v>22</v>
      </c>
      <c r="DJ12" s="45">
        <v>1</v>
      </c>
      <c r="DK12" s="20">
        <v>22</v>
      </c>
      <c r="DL12" s="20" t="s">
        <v>261</v>
      </c>
      <c r="DM12" s="20">
        <v>6</v>
      </c>
      <c r="DN12" s="140">
        <v>29</v>
      </c>
      <c r="DO12" s="45">
        <v>4</v>
      </c>
      <c r="DP12" s="20">
        <v>0</v>
      </c>
      <c r="DQ12" s="20">
        <v>0</v>
      </c>
      <c r="DR12" s="20">
        <v>56</v>
      </c>
      <c r="DS12" s="20">
        <v>7</v>
      </c>
      <c r="DT12" s="20">
        <v>186</v>
      </c>
      <c r="DU12" s="20">
        <v>20</v>
      </c>
      <c r="DV12" s="20">
        <v>53</v>
      </c>
      <c r="DW12" s="140">
        <v>326</v>
      </c>
      <c r="DX12" s="45">
        <v>8</v>
      </c>
      <c r="DY12" s="20">
        <v>0</v>
      </c>
      <c r="DZ12" s="20">
        <v>4</v>
      </c>
      <c r="EA12" s="20">
        <v>13</v>
      </c>
      <c r="EB12" s="140">
        <v>25</v>
      </c>
    </row>
    <row r="13" spans="1:132" ht="33.75" customHeight="1">
      <c r="A13" s="372" t="s">
        <v>218</v>
      </c>
      <c r="B13" s="477"/>
      <c r="C13" s="167" t="s">
        <v>18</v>
      </c>
      <c r="D13" s="445" t="s">
        <v>225</v>
      </c>
      <c r="E13" s="446"/>
      <c r="F13" s="446"/>
      <c r="G13" s="446"/>
      <c r="H13" s="447"/>
      <c r="I13" s="177">
        <f t="shared" si="0"/>
        <v>4645</v>
      </c>
      <c r="J13" s="44">
        <v>81</v>
      </c>
      <c r="K13" s="23">
        <v>10</v>
      </c>
      <c r="L13" s="143">
        <v>91</v>
      </c>
      <c r="M13" s="44" t="s">
        <v>261</v>
      </c>
      <c r="N13" s="23">
        <v>51</v>
      </c>
      <c r="O13" s="23" t="s">
        <v>261</v>
      </c>
      <c r="P13" s="23">
        <v>0</v>
      </c>
      <c r="Q13" s="23">
        <v>25</v>
      </c>
      <c r="R13" s="143">
        <v>76</v>
      </c>
      <c r="S13" s="44">
        <v>4</v>
      </c>
      <c r="T13" s="23" t="s">
        <v>261</v>
      </c>
      <c r="U13" s="23">
        <v>1</v>
      </c>
      <c r="V13" s="23">
        <v>15</v>
      </c>
      <c r="W13" s="143">
        <v>20</v>
      </c>
      <c r="X13" s="44">
        <v>40</v>
      </c>
      <c r="Y13" s="23">
        <v>4</v>
      </c>
      <c r="Z13" s="23">
        <v>12</v>
      </c>
      <c r="AA13" s="143">
        <v>56</v>
      </c>
      <c r="AB13" s="44">
        <v>1</v>
      </c>
      <c r="AC13" s="23" t="s">
        <v>261</v>
      </c>
      <c r="AD13" s="23">
        <v>4</v>
      </c>
      <c r="AE13" s="23">
        <v>2</v>
      </c>
      <c r="AF13" s="143">
        <v>7</v>
      </c>
      <c r="AG13" s="44">
        <v>5</v>
      </c>
      <c r="AH13" s="23">
        <v>10</v>
      </c>
      <c r="AI13" s="23">
        <v>11</v>
      </c>
      <c r="AJ13" s="23">
        <v>3</v>
      </c>
      <c r="AK13" s="143">
        <v>29</v>
      </c>
      <c r="AL13" s="44" t="s">
        <v>261</v>
      </c>
      <c r="AM13" s="23" t="s">
        <v>261</v>
      </c>
      <c r="AN13" s="23">
        <v>1</v>
      </c>
      <c r="AO13" s="23">
        <v>10</v>
      </c>
      <c r="AP13" s="23" t="s">
        <v>261</v>
      </c>
      <c r="AQ13" s="23">
        <v>119</v>
      </c>
      <c r="AR13" s="143">
        <v>130</v>
      </c>
      <c r="AS13" s="44">
        <v>1</v>
      </c>
      <c r="AT13" s="23">
        <v>1</v>
      </c>
      <c r="AU13" s="23">
        <v>43</v>
      </c>
      <c r="AV13" s="23" t="s">
        <v>261</v>
      </c>
      <c r="AW13" s="143">
        <v>45</v>
      </c>
      <c r="AX13" s="44">
        <v>2</v>
      </c>
      <c r="AY13" s="23">
        <v>1</v>
      </c>
      <c r="AZ13" s="143">
        <v>3</v>
      </c>
      <c r="BA13" s="44">
        <v>9</v>
      </c>
      <c r="BB13" s="23" t="s">
        <v>261</v>
      </c>
      <c r="BC13" s="23" t="s">
        <v>261</v>
      </c>
      <c r="BD13" s="23">
        <v>6</v>
      </c>
      <c r="BE13" s="143">
        <v>15</v>
      </c>
      <c r="BF13" s="44">
        <v>52</v>
      </c>
      <c r="BG13" s="23">
        <v>57</v>
      </c>
      <c r="BH13" s="143">
        <v>109</v>
      </c>
      <c r="BI13" s="44">
        <v>451</v>
      </c>
      <c r="BJ13" s="196">
        <v>93</v>
      </c>
      <c r="BK13" s="23">
        <v>219</v>
      </c>
      <c r="BL13" s="23">
        <v>115</v>
      </c>
      <c r="BM13" s="23">
        <v>150</v>
      </c>
      <c r="BN13" s="23">
        <v>225</v>
      </c>
      <c r="BO13" s="23">
        <v>496</v>
      </c>
      <c r="BP13" s="23">
        <v>411</v>
      </c>
      <c r="BQ13" s="143">
        <v>2160</v>
      </c>
      <c r="BR13" s="44">
        <v>15</v>
      </c>
      <c r="BS13" s="23">
        <v>19</v>
      </c>
      <c r="BT13" s="23">
        <v>34</v>
      </c>
      <c r="BU13" s="23">
        <v>1</v>
      </c>
      <c r="BV13" s="23">
        <v>6</v>
      </c>
      <c r="BW13" s="143">
        <v>75</v>
      </c>
      <c r="BX13" s="44" t="s">
        <v>261</v>
      </c>
      <c r="BY13" s="23" t="s">
        <v>261</v>
      </c>
      <c r="BZ13" s="23" t="s">
        <v>261</v>
      </c>
      <c r="CA13" s="143">
        <v>0</v>
      </c>
      <c r="CB13" s="44">
        <v>10</v>
      </c>
      <c r="CC13" s="23" t="s">
        <v>261</v>
      </c>
      <c r="CD13" s="23">
        <v>6</v>
      </c>
      <c r="CE13" s="23">
        <v>0</v>
      </c>
      <c r="CF13" s="143">
        <v>16</v>
      </c>
      <c r="CG13" s="44" t="s">
        <v>261</v>
      </c>
      <c r="CH13" s="23" t="s">
        <v>261</v>
      </c>
      <c r="CI13" s="23">
        <v>170</v>
      </c>
      <c r="CJ13" s="23" t="s">
        <v>261</v>
      </c>
      <c r="CK13" s="23">
        <v>0</v>
      </c>
      <c r="CL13" s="23">
        <v>8</v>
      </c>
      <c r="CM13" s="23" t="s">
        <v>261</v>
      </c>
      <c r="CN13" s="23">
        <v>2</v>
      </c>
      <c r="CO13" s="143">
        <v>180</v>
      </c>
      <c r="CP13" s="44">
        <v>92</v>
      </c>
      <c r="CQ13" s="23">
        <v>41</v>
      </c>
      <c r="CR13" s="143">
        <v>133</v>
      </c>
      <c r="CS13" s="44">
        <v>13</v>
      </c>
      <c r="CT13" s="23">
        <v>1</v>
      </c>
      <c r="CU13" s="23">
        <v>27</v>
      </c>
      <c r="CV13" s="23">
        <v>145</v>
      </c>
      <c r="CW13" s="23">
        <v>7</v>
      </c>
      <c r="CX13" s="23">
        <v>0</v>
      </c>
      <c r="CY13" s="143">
        <v>193</v>
      </c>
      <c r="CZ13" s="209">
        <v>499</v>
      </c>
      <c r="DA13" s="23">
        <v>7</v>
      </c>
      <c r="DB13" s="23" t="s">
        <v>261</v>
      </c>
      <c r="DC13" s="23">
        <v>1</v>
      </c>
      <c r="DD13" s="23" t="s">
        <v>261</v>
      </c>
      <c r="DE13" s="143">
        <v>507</v>
      </c>
      <c r="DF13" s="44">
        <v>7</v>
      </c>
      <c r="DG13" s="23">
        <v>59</v>
      </c>
      <c r="DH13" s="23">
        <v>21</v>
      </c>
      <c r="DI13" s="143">
        <v>87</v>
      </c>
      <c r="DJ13" s="44">
        <v>5</v>
      </c>
      <c r="DK13" s="23">
        <v>33</v>
      </c>
      <c r="DL13" s="23" t="s">
        <v>261</v>
      </c>
      <c r="DM13" s="23">
        <v>3</v>
      </c>
      <c r="DN13" s="143">
        <v>41</v>
      </c>
      <c r="DO13" s="44">
        <v>11</v>
      </c>
      <c r="DP13" s="23">
        <v>0</v>
      </c>
      <c r="DQ13" s="23">
        <v>10</v>
      </c>
      <c r="DR13" s="23">
        <v>81</v>
      </c>
      <c r="DS13" s="23">
        <v>3</v>
      </c>
      <c r="DT13" s="23">
        <v>522</v>
      </c>
      <c r="DU13" s="23">
        <v>13</v>
      </c>
      <c r="DV13" s="23">
        <v>12</v>
      </c>
      <c r="DW13" s="143">
        <v>652</v>
      </c>
      <c r="DX13" s="44" t="s">
        <v>261</v>
      </c>
      <c r="DY13" s="23">
        <v>4</v>
      </c>
      <c r="DZ13" s="23">
        <v>16</v>
      </c>
      <c r="EA13" s="23">
        <v>0</v>
      </c>
      <c r="EB13" s="143">
        <v>20</v>
      </c>
    </row>
    <row r="14" spans="1:132" ht="33.75" customHeight="1" thickBot="1">
      <c r="A14" s="475"/>
      <c r="B14" s="478"/>
      <c r="C14" s="168" t="s">
        <v>23</v>
      </c>
      <c r="D14" s="204" t="s">
        <v>226</v>
      </c>
      <c r="E14" s="205"/>
      <c r="F14" s="205"/>
      <c r="G14" s="205"/>
      <c r="H14" s="206"/>
      <c r="I14" s="176">
        <f t="shared" si="0"/>
        <v>1576</v>
      </c>
      <c r="J14" s="46">
        <v>52</v>
      </c>
      <c r="K14" s="21">
        <v>5</v>
      </c>
      <c r="L14" s="141">
        <v>57</v>
      </c>
      <c r="M14" s="46" t="s">
        <v>261</v>
      </c>
      <c r="N14" s="21">
        <v>9</v>
      </c>
      <c r="O14" s="21" t="s">
        <v>261</v>
      </c>
      <c r="P14" s="21">
        <v>0</v>
      </c>
      <c r="Q14" s="21">
        <v>0</v>
      </c>
      <c r="R14" s="141">
        <v>9</v>
      </c>
      <c r="S14" s="46" t="s">
        <v>261</v>
      </c>
      <c r="T14" s="21" t="s">
        <v>261</v>
      </c>
      <c r="U14" s="21" t="s">
        <v>261</v>
      </c>
      <c r="V14" s="21">
        <v>2</v>
      </c>
      <c r="W14" s="141">
        <v>2</v>
      </c>
      <c r="X14" s="46">
        <v>14</v>
      </c>
      <c r="Y14" s="21">
        <v>2</v>
      </c>
      <c r="Z14" s="21">
        <v>8</v>
      </c>
      <c r="AA14" s="141">
        <v>24</v>
      </c>
      <c r="AB14" s="46">
        <v>0</v>
      </c>
      <c r="AC14" s="21" t="s">
        <v>261</v>
      </c>
      <c r="AD14" s="21">
        <v>3</v>
      </c>
      <c r="AE14" s="21">
        <v>1</v>
      </c>
      <c r="AF14" s="141">
        <v>4</v>
      </c>
      <c r="AG14" s="46">
        <v>2</v>
      </c>
      <c r="AH14" s="21">
        <v>3</v>
      </c>
      <c r="AI14" s="21">
        <v>5</v>
      </c>
      <c r="AJ14" s="21">
        <v>2</v>
      </c>
      <c r="AK14" s="141">
        <v>12</v>
      </c>
      <c r="AL14" s="46" t="s">
        <v>261</v>
      </c>
      <c r="AM14" s="21" t="s">
        <v>261</v>
      </c>
      <c r="AN14" s="21">
        <v>1</v>
      </c>
      <c r="AO14" s="21">
        <v>3</v>
      </c>
      <c r="AP14" s="21" t="s">
        <v>261</v>
      </c>
      <c r="AQ14" s="21">
        <v>67</v>
      </c>
      <c r="AR14" s="141">
        <v>71</v>
      </c>
      <c r="AS14" s="46">
        <v>0</v>
      </c>
      <c r="AT14" s="21">
        <v>1</v>
      </c>
      <c r="AU14" s="21">
        <v>21</v>
      </c>
      <c r="AV14" s="21" t="s">
        <v>261</v>
      </c>
      <c r="AW14" s="141">
        <v>22</v>
      </c>
      <c r="AX14" s="46">
        <v>2</v>
      </c>
      <c r="AY14" s="21">
        <v>0</v>
      </c>
      <c r="AZ14" s="141">
        <v>2</v>
      </c>
      <c r="BA14" s="46">
        <v>4</v>
      </c>
      <c r="BB14" s="21" t="s">
        <v>261</v>
      </c>
      <c r="BC14" s="21" t="s">
        <v>261</v>
      </c>
      <c r="BD14" s="21">
        <v>3</v>
      </c>
      <c r="BE14" s="141">
        <v>7</v>
      </c>
      <c r="BF14" s="46">
        <v>24</v>
      </c>
      <c r="BG14" s="21">
        <v>24</v>
      </c>
      <c r="BH14" s="141">
        <v>48</v>
      </c>
      <c r="BI14" s="46">
        <v>69</v>
      </c>
      <c r="BJ14" s="21">
        <v>34</v>
      </c>
      <c r="BK14" s="21">
        <v>52</v>
      </c>
      <c r="BL14" s="21">
        <v>73</v>
      </c>
      <c r="BM14" s="21">
        <v>18</v>
      </c>
      <c r="BN14" s="21">
        <v>119</v>
      </c>
      <c r="BO14" s="21">
        <v>192</v>
      </c>
      <c r="BP14" s="21">
        <v>75</v>
      </c>
      <c r="BQ14" s="141">
        <v>632</v>
      </c>
      <c r="BR14" s="46">
        <v>12</v>
      </c>
      <c r="BS14" s="21">
        <v>19</v>
      </c>
      <c r="BT14" s="21">
        <v>8</v>
      </c>
      <c r="BU14" s="21" t="s">
        <v>261</v>
      </c>
      <c r="BV14" s="21">
        <v>0</v>
      </c>
      <c r="BW14" s="141">
        <v>39</v>
      </c>
      <c r="BX14" s="46" t="s">
        <v>261</v>
      </c>
      <c r="BY14" s="21" t="s">
        <v>261</v>
      </c>
      <c r="BZ14" s="21" t="s">
        <v>261</v>
      </c>
      <c r="CA14" s="141">
        <v>0</v>
      </c>
      <c r="CB14" s="46">
        <v>3</v>
      </c>
      <c r="CC14" s="21" t="s">
        <v>261</v>
      </c>
      <c r="CD14" s="21">
        <v>0</v>
      </c>
      <c r="CE14" s="21">
        <v>0</v>
      </c>
      <c r="CF14" s="141">
        <v>3</v>
      </c>
      <c r="CG14" s="46" t="s">
        <v>261</v>
      </c>
      <c r="CH14" s="21" t="s">
        <v>261</v>
      </c>
      <c r="CI14" s="21">
        <v>12</v>
      </c>
      <c r="CJ14" s="21" t="s">
        <v>261</v>
      </c>
      <c r="CK14" s="21" t="s">
        <v>261</v>
      </c>
      <c r="CL14" s="21">
        <v>3</v>
      </c>
      <c r="CM14" s="21" t="s">
        <v>261</v>
      </c>
      <c r="CN14" s="21">
        <v>1</v>
      </c>
      <c r="CO14" s="141">
        <v>16</v>
      </c>
      <c r="CP14" s="46">
        <v>56</v>
      </c>
      <c r="CQ14" s="21">
        <v>29</v>
      </c>
      <c r="CR14" s="141">
        <v>85</v>
      </c>
      <c r="CS14" s="46">
        <v>7</v>
      </c>
      <c r="CT14" s="21">
        <v>1</v>
      </c>
      <c r="CU14" s="21">
        <v>16</v>
      </c>
      <c r="CV14" s="21">
        <v>18</v>
      </c>
      <c r="CW14" s="21">
        <v>1</v>
      </c>
      <c r="CX14" s="21">
        <v>0</v>
      </c>
      <c r="CY14" s="141">
        <v>43</v>
      </c>
      <c r="CZ14" s="208">
        <v>209</v>
      </c>
      <c r="DA14" s="21">
        <v>2</v>
      </c>
      <c r="DB14" s="21" t="s">
        <v>261</v>
      </c>
      <c r="DC14" s="21">
        <v>0</v>
      </c>
      <c r="DD14" s="21" t="s">
        <v>261</v>
      </c>
      <c r="DE14" s="141">
        <v>211</v>
      </c>
      <c r="DF14" s="46">
        <v>6</v>
      </c>
      <c r="DG14" s="21">
        <v>7</v>
      </c>
      <c r="DH14" s="21">
        <v>13</v>
      </c>
      <c r="DI14" s="141">
        <v>26</v>
      </c>
      <c r="DJ14" s="46">
        <v>2</v>
      </c>
      <c r="DK14" s="21">
        <v>19</v>
      </c>
      <c r="DL14" s="21" t="s">
        <v>261</v>
      </c>
      <c r="DM14" s="21">
        <v>3</v>
      </c>
      <c r="DN14" s="141">
        <v>24</v>
      </c>
      <c r="DO14" s="46">
        <v>6</v>
      </c>
      <c r="DP14" s="21">
        <v>0</v>
      </c>
      <c r="DQ14" s="21">
        <v>5</v>
      </c>
      <c r="DR14" s="21">
        <v>37</v>
      </c>
      <c r="DS14" s="21" t="s">
        <v>261</v>
      </c>
      <c r="DT14" s="21">
        <v>179</v>
      </c>
      <c r="DU14" s="21">
        <v>4</v>
      </c>
      <c r="DV14" s="21">
        <v>5</v>
      </c>
      <c r="DW14" s="141">
        <v>236</v>
      </c>
      <c r="DX14" s="46" t="s">
        <v>261</v>
      </c>
      <c r="DY14" s="21">
        <v>0</v>
      </c>
      <c r="DZ14" s="21">
        <v>3</v>
      </c>
      <c r="EA14" s="21">
        <v>0</v>
      </c>
      <c r="EB14" s="141">
        <v>3</v>
      </c>
    </row>
    <row r="15" spans="1:132" ht="27.75" customHeight="1">
      <c r="A15" s="372" t="s">
        <v>219</v>
      </c>
      <c r="B15" s="477"/>
      <c r="C15" s="166" t="s">
        <v>24</v>
      </c>
      <c r="D15" s="445" t="s">
        <v>227</v>
      </c>
      <c r="E15" s="446"/>
      <c r="F15" s="446"/>
      <c r="G15" s="446"/>
      <c r="H15" s="447"/>
      <c r="I15" s="177">
        <f t="shared" si="0"/>
        <v>2128</v>
      </c>
      <c r="J15" s="44">
        <v>27</v>
      </c>
      <c r="K15" s="23">
        <v>5</v>
      </c>
      <c r="L15" s="143">
        <v>32</v>
      </c>
      <c r="M15" s="44" t="s">
        <v>261</v>
      </c>
      <c r="N15" s="23">
        <v>42</v>
      </c>
      <c r="O15" s="23" t="s">
        <v>261</v>
      </c>
      <c r="P15" s="23">
        <v>0</v>
      </c>
      <c r="Q15" s="23">
        <v>25</v>
      </c>
      <c r="R15" s="143">
        <v>67</v>
      </c>
      <c r="S15" s="44">
        <v>4</v>
      </c>
      <c r="T15" s="23" t="s">
        <v>261</v>
      </c>
      <c r="U15" s="23">
        <v>1</v>
      </c>
      <c r="V15" s="23">
        <v>11</v>
      </c>
      <c r="W15" s="143">
        <v>16</v>
      </c>
      <c r="X15" s="44">
        <v>7</v>
      </c>
      <c r="Y15" s="23">
        <v>2</v>
      </c>
      <c r="Z15" s="23">
        <v>1</v>
      </c>
      <c r="AA15" s="143">
        <v>10</v>
      </c>
      <c r="AB15" s="44">
        <v>0</v>
      </c>
      <c r="AC15" s="23" t="s">
        <v>261</v>
      </c>
      <c r="AD15" s="23">
        <v>1</v>
      </c>
      <c r="AE15" s="23">
        <v>1</v>
      </c>
      <c r="AF15" s="143">
        <v>2</v>
      </c>
      <c r="AG15" s="44">
        <v>3</v>
      </c>
      <c r="AH15" s="23">
        <v>4</v>
      </c>
      <c r="AI15" s="23">
        <v>6</v>
      </c>
      <c r="AJ15" s="23">
        <v>1</v>
      </c>
      <c r="AK15" s="143">
        <v>14</v>
      </c>
      <c r="AL15" s="44" t="s">
        <v>261</v>
      </c>
      <c r="AM15" s="23" t="s">
        <v>261</v>
      </c>
      <c r="AN15" s="23">
        <v>0</v>
      </c>
      <c r="AO15" s="23">
        <v>4</v>
      </c>
      <c r="AP15" s="23" t="s">
        <v>261</v>
      </c>
      <c r="AQ15" s="23">
        <v>52</v>
      </c>
      <c r="AR15" s="143">
        <v>56</v>
      </c>
      <c r="AS15" s="44">
        <v>0</v>
      </c>
      <c r="AT15" s="23">
        <v>0</v>
      </c>
      <c r="AU15" s="23">
        <v>6</v>
      </c>
      <c r="AV15" s="23" t="s">
        <v>261</v>
      </c>
      <c r="AW15" s="143">
        <v>6</v>
      </c>
      <c r="AX15" s="44">
        <v>0</v>
      </c>
      <c r="AY15" s="23">
        <v>1</v>
      </c>
      <c r="AZ15" s="143">
        <v>1</v>
      </c>
      <c r="BA15" s="44">
        <v>3</v>
      </c>
      <c r="BB15" s="23" t="s">
        <v>261</v>
      </c>
      <c r="BC15" s="23" t="s">
        <v>261</v>
      </c>
      <c r="BD15" s="23">
        <v>2</v>
      </c>
      <c r="BE15" s="143">
        <v>5</v>
      </c>
      <c r="BF15" s="44">
        <v>28</v>
      </c>
      <c r="BG15" s="23">
        <v>8</v>
      </c>
      <c r="BH15" s="143">
        <v>36</v>
      </c>
      <c r="BI15" s="44">
        <v>99</v>
      </c>
      <c r="BJ15" s="23">
        <v>59</v>
      </c>
      <c r="BK15" s="23">
        <v>166</v>
      </c>
      <c r="BL15" s="23">
        <v>26</v>
      </c>
      <c r="BM15" s="23">
        <v>123</v>
      </c>
      <c r="BN15" s="23">
        <v>94</v>
      </c>
      <c r="BO15" s="23">
        <v>284</v>
      </c>
      <c r="BP15" s="23">
        <v>200</v>
      </c>
      <c r="BQ15" s="143">
        <v>1051</v>
      </c>
      <c r="BR15" s="44">
        <v>0</v>
      </c>
      <c r="BS15" s="23">
        <v>0</v>
      </c>
      <c r="BT15" s="23">
        <v>26</v>
      </c>
      <c r="BU15" s="23">
        <v>1</v>
      </c>
      <c r="BV15" s="23">
        <v>5</v>
      </c>
      <c r="BW15" s="143">
        <v>32</v>
      </c>
      <c r="BX15" s="44" t="s">
        <v>261</v>
      </c>
      <c r="BY15" s="23" t="s">
        <v>261</v>
      </c>
      <c r="BZ15" s="23" t="s">
        <v>261</v>
      </c>
      <c r="CA15" s="143">
        <v>0</v>
      </c>
      <c r="CB15" s="44">
        <v>6</v>
      </c>
      <c r="CC15" s="23" t="s">
        <v>261</v>
      </c>
      <c r="CD15" s="23">
        <v>6</v>
      </c>
      <c r="CE15" s="23">
        <v>0</v>
      </c>
      <c r="CF15" s="143">
        <v>12</v>
      </c>
      <c r="CG15" s="44" t="s">
        <v>261</v>
      </c>
      <c r="CH15" s="23" t="s">
        <v>261</v>
      </c>
      <c r="CI15" s="23">
        <v>57</v>
      </c>
      <c r="CJ15" s="23" t="s">
        <v>261</v>
      </c>
      <c r="CK15" s="23">
        <v>0</v>
      </c>
      <c r="CL15" s="23">
        <v>3</v>
      </c>
      <c r="CM15" s="23" t="s">
        <v>261</v>
      </c>
      <c r="CN15" s="23">
        <v>0</v>
      </c>
      <c r="CO15" s="143">
        <v>60</v>
      </c>
      <c r="CP15" s="44">
        <v>34</v>
      </c>
      <c r="CQ15" s="23">
        <v>12</v>
      </c>
      <c r="CR15" s="143">
        <v>46</v>
      </c>
      <c r="CS15" s="44">
        <v>6</v>
      </c>
      <c r="CT15" s="23">
        <v>0</v>
      </c>
      <c r="CU15" s="23">
        <v>11</v>
      </c>
      <c r="CV15" s="23">
        <v>19</v>
      </c>
      <c r="CW15" s="23">
        <v>1</v>
      </c>
      <c r="CX15" s="23">
        <v>0</v>
      </c>
      <c r="CY15" s="143">
        <v>37</v>
      </c>
      <c r="CZ15" s="209">
        <v>200</v>
      </c>
      <c r="DA15" s="23">
        <v>5</v>
      </c>
      <c r="DB15" s="23" t="s">
        <v>261</v>
      </c>
      <c r="DC15" s="23" t="s">
        <v>261</v>
      </c>
      <c r="DD15" s="23" t="s">
        <v>261</v>
      </c>
      <c r="DE15" s="143">
        <v>205</v>
      </c>
      <c r="DF15" s="44">
        <v>1</v>
      </c>
      <c r="DG15" s="23">
        <v>52</v>
      </c>
      <c r="DH15" s="23">
        <v>7</v>
      </c>
      <c r="DI15" s="143">
        <v>60</v>
      </c>
      <c r="DJ15" s="44">
        <v>1</v>
      </c>
      <c r="DK15" s="23">
        <v>6</v>
      </c>
      <c r="DL15" s="23" t="s">
        <v>261</v>
      </c>
      <c r="DM15" s="23">
        <v>0</v>
      </c>
      <c r="DN15" s="143">
        <v>7</v>
      </c>
      <c r="DO15" s="44">
        <v>3</v>
      </c>
      <c r="DP15" s="23">
        <v>0</v>
      </c>
      <c r="DQ15" s="23">
        <v>1</v>
      </c>
      <c r="DR15" s="23">
        <v>44</v>
      </c>
      <c r="DS15" s="23">
        <v>3</v>
      </c>
      <c r="DT15" s="23">
        <v>291</v>
      </c>
      <c r="DU15" s="23">
        <v>9</v>
      </c>
      <c r="DV15" s="23">
        <v>7</v>
      </c>
      <c r="DW15" s="143">
        <v>358</v>
      </c>
      <c r="DX15" s="44" t="s">
        <v>261</v>
      </c>
      <c r="DY15" s="23">
        <v>4</v>
      </c>
      <c r="DZ15" s="23">
        <v>11</v>
      </c>
      <c r="EA15" s="23">
        <v>0</v>
      </c>
      <c r="EB15" s="143">
        <v>15</v>
      </c>
    </row>
    <row r="16" spans="1:132" ht="27.75" customHeight="1">
      <c r="A16" s="475"/>
      <c r="B16" s="478"/>
      <c r="C16" s="169" t="s">
        <v>25</v>
      </c>
      <c r="D16" s="460"/>
      <c r="E16" s="461"/>
      <c r="F16" s="461"/>
      <c r="G16" s="461"/>
      <c r="H16" s="462"/>
      <c r="I16" s="175">
        <f t="shared" si="0"/>
        <v>1625</v>
      </c>
      <c r="J16" s="45">
        <v>18</v>
      </c>
      <c r="K16" s="20">
        <v>2</v>
      </c>
      <c r="L16" s="140">
        <v>20</v>
      </c>
      <c r="M16" s="45" t="s">
        <v>261</v>
      </c>
      <c r="N16" s="20">
        <v>13</v>
      </c>
      <c r="O16" s="20" t="s">
        <v>261</v>
      </c>
      <c r="P16" s="20">
        <v>0</v>
      </c>
      <c r="Q16" s="20">
        <v>20</v>
      </c>
      <c r="R16" s="140">
        <v>33</v>
      </c>
      <c r="S16" s="45">
        <v>4</v>
      </c>
      <c r="T16" s="20" t="s">
        <v>261</v>
      </c>
      <c r="U16" s="20">
        <v>1</v>
      </c>
      <c r="V16" s="20">
        <v>5</v>
      </c>
      <c r="W16" s="140">
        <v>10</v>
      </c>
      <c r="X16" s="45">
        <v>2</v>
      </c>
      <c r="Y16" s="20">
        <v>0</v>
      </c>
      <c r="Z16" s="20">
        <v>0</v>
      </c>
      <c r="AA16" s="140">
        <v>2</v>
      </c>
      <c r="AB16" s="45">
        <v>0</v>
      </c>
      <c r="AC16" s="20" t="s">
        <v>261</v>
      </c>
      <c r="AD16" s="20">
        <v>0</v>
      </c>
      <c r="AE16" s="20">
        <v>0</v>
      </c>
      <c r="AF16" s="140">
        <v>0</v>
      </c>
      <c r="AG16" s="45">
        <v>2</v>
      </c>
      <c r="AH16" s="20">
        <v>0</v>
      </c>
      <c r="AI16" s="20">
        <v>2</v>
      </c>
      <c r="AJ16" s="20" t="s">
        <v>261</v>
      </c>
      <c r="AK16" s="140">
        <v>4</v>
      </c>
      <c r="AL16" s="45" t="s">
        <v>261</v>
      </c>
      <c r="AM16" s="20" t="s">
        <v>261</v>
      </c>
      <c r="AN16" s="20">
        <v>0</v>
      </c>
      <c r="AO16" s="20">
        <v>0</v>
      </c>
      <c r="AP16" s="20" t="s">
        <v>261</v>
      </c>
      <c r="AQ16" s="20">
        <v>40</v>
      </c>
      <c r="AR16" s="140">
        <v>40</v>
      </c>
      <c r="AS16" s="45">
        <v>0</v>
      </c>
      <c r="AT16" s="20">
        <v>0</v>
      </c>
      <c r="AU16" s="20">
        <v>1</v>
      </c>
      <c r="AV16" s="20" t="s">
        <v>261</v>
      </c>
      <c r="AW16" s="140">
        <v>1</v>
      </c>
      <c r="AX16" s="45">
        <v>0</v>
      </c>
      <c r="AY16" s="20">
        <v>1</v>
      </c>
      <c r="AZ16" s="140">
        <v>1</v>
      </c>
      <c r="BA16" s="45">
        <v>3</v>
      </c>
      <c r="BB16" s="20" t="s">
        <v>261</v>
      </c>
      <c r="BC16" s="20" t="s">
        <v>261</v>
      </c>
      <c r="BD16" s="20">
        <v>1</v>
      </c>
      <c r="BE16" s="140">
        <v>4</v>
      </c>
      <c r="BF16" s="45">
        <v>6</v>
      </c>
      <c r="BG16" s="20">
        <v>5</v>
      </c>
      <c r="BH16" s="140">
        <v>11</v>
      </c>
      <c r="BI16" s="45">
        <v>93</v>
      </c>
      <c r="BJ16" s="20">
        <v>52</v>
      </c>
      <c r="BK16" s="20">
        <v>151</v>
      </c>
      <c r="BL16" s="20">
        <v>18</v>
      </c>
      <c r="BM16" s="20">
        <v>64</v>
      </c>
      <c r="BN16" s="20">
        <v>80</v>
      </c>
      <c r="BO16" s="20">
        <v>255</v>
      </c>
      <c r="BP16" s="20">
        <v>175</v>
      </c>
      <c r="BQ16" s="140">
        <v>888</v>
      </c>
      <c r="BR16" s="45">
        <v>0</v>
      </c>
      <c r="BS16" s="20">
        <v>0</v>
      </c>
      <c r="BT16" s="20">
        <v>16</v>
      </c>
      <c r="BU16" s="20" t="s">
        <v>261</v>
      </c>
      <c r="BV16" s="20">
        <v>3</v>
      </c>
      <c r="BW16" s="140">
        <v>19</v>
      </c>
      <c r="BX16" s="45" t="s">
        <v>261</v>
      </c>
      <c r="BY16" s="20" t="s">
        <v>261</v>
      </c>
      <c r="BZ16" s="20" t="s">
        <v>261</v>
      </c>
      <c r="CA16" s="140">
        <v>0</v>
      </c>
      <c r="CB16" s="45">
        <v>0</v>
      </c>
      <c r="CC16" s="20" t="s">
        <v>261</v>
      </c>
      <c r="CD16" s="20">
        <v>5</v>
      </c>
      <c r="CE16" s="20">
        <v>0</v>
      </c>
      <c r="CF16" s="140">
        <v>5</v>
      </c>
      <c r="CG16" s="45" t="s">
        <v>261</v>
      </c>
      <c r="CH16" s="20" t="s">
        <v>261</v>
      </c>
      <c r="CI16" s="20">
        <v>57</v>
      </c>
      <c r="CJ16" s="20" t="s">
        <v>261</v>
      </c>
      <c r="CK16" s="20" t="s">
        <v>261</v>
      </c>
      <c r="CL16" s="20">
        <v>0</v>
      </c>
      <c r="CM16" s="20" t="s">
        <v>261</v>
      </c>
      <c r="CN16" s="20">
        <v>0</v>
      </c>
      <c r="CO16" s="140">
        <v>57</v>
      </c>
      <c r="CP16" s="45">
        <v>22</v>
      </c>
      <c r="CQ16" s="20">
        <v>0</v>
      </c>
      <c r="CR16" s="140">
        <v>22</v>
      </c>
      <c r="CS16" s="45">
        <v>0</v>
      </c>
      <c r="CT16" s="20">
        <v>0</v>
      </c>
      <c r="CU16" s="20">
        <v>7</v>
      </c>
      <c r="CV16" s="20">
        <v>4</v>
      </c>
      <c r="CW16" s="20">
        <v>1</v>
      </c>
      <c r="CX16" s="20">
        <v>0</v>
      </c>
      <c r="CY16" s="140">
        <v>12</v>
      </c>
      <c r="CZ16" s="45">
        <v>131</v>
      </c>
      <c r="DA16" s="20">
        <v>2</v>
      </c>
      <c r="DB16" s="20" t="s">
        <v>261</v>
      </c>
      <c r="DC16" s="20" t="s">
        <v>261</v>
      </c>
      <c r="DD16" s="20" t="s">
        <v>261</v>
      </c>
      <c r="DE16" s="140">
        <v>133</v>
      </c>
      <c r="DF16" s="45">
        <v>0</v>
      </c>
      <c r="DG16" s="20">
        <v>37</v>
      </c>
      <c r="DH16" s="20">
        <v>6</v>
      </c>
      <c r="DI16" s="140">
        <v>43</v>
      </c>
      <c r="DJ16" s="45">
        <v>1</v>
      </c>
      <c r="DK16" s="20">
        <v>4</v>
      </c>
      <c r="DL16" s="20" t="s">
        <v>261</v>
      </c>
      <c r="DM16" s="20">
        <v>0</v>
      </c>
      <c r="DN16" s="140">
        <v>5</v>
      </c>
      <c r="DO16" s="45">
        <v>2</v>
      </c>
      <c r="DP16" s="20">
        <v>0</v>
      </c>
      <c r="DQ16" s="20">
        <v>0</v>
      </c>
      <c r="DR16" s="20">
        <v>33</v>
      </c>
      <c r="DS16" s="20" t="s">
        <v>261</v>
      </c>
      <c r="DT16" s="20">
        <v>265</v>
      </c>
      <c r="DU16" s="20">
        <v>4</v>
      </c>
      <c r="DV16" s="20">
        <v>4</v>
      </c>
      <c r="DW16" s="140">
        <v>308</v>
      </c>
      <c r="DX16" s="45" t="s">
        <v>261</v>
      </c>
      <c r="DY16" s="20">
        <v>4</v>
      </c>
      <c r="DZ16" s="20">
        <v>3</v>
      </c>
      <c r="EA16" s="20">
        <v>0</v>
      </c>
      <c r="EB16" s="140">
        <v>7</v>
      </c>
    </row>
    <row r="17" spans="1:132" ht="31.5" customHeight="1" thickBot="1">
      <c r="A17" s="374"/>
      <c r="B17" s="479"/>
      <c r="C17" s="170" t="s">
        <v>26</v>
      </c>
      <c r="D17" s="463"/>
      <c r="E17" s="464"/>
      <c r="F17" s="464"/>
      <c r="G17" s="464"/>
      <c r="H17" s="465"/>
      <c r="I17" s="176">
        <f t="shared" si="0"/>
        <v>503</v>
      </c>
      <c r="J17" s="46">
        <v>9</v>
      </c>
      <c r="K17" s="21">
        <v>3</v>
      </c>
      <c r="L17" s="141">
        <v>12</v>
      </c>
      <c r="M17" s="46" t="s">
        <v>261</v>
      </c>
      <c r="N17" s="21">
        <v>29</v>
      </c>
      <c r="O17" s="21" t="s">
        <v>261</v>
      </c>
      <c r="P17" s="21">
        <v>0</v>
      </c>
      <c r="Q17" s="21">
        <v>5</v>
      </c>
      <c r="R17" s="141">
        <v>34</v>
      </c>
      <c r="S17" s="46" t="s">
        <v>261</v>
      </c>
      <c r="T17" s="21" t="s">
        <v>261</v>
      </c>
      <c r="U17" s="21" t="s">
        <v>261</v>
      </c>
      <c r="V17" s="21">
        <v>6</v>
      </c>
      <c r="W17" s="141">
        <v>6</v>
      </c>
      <c r="X17" s="46">
        <v>5</v>
      </c>
      <c r="Y17" s="21">
        <v>2</v>
      </c>
      <c r="Z17" s="21">
        <v>1</v>
      </c>
      <c r="AA17" s="141">
        <v>8</v>
      </c>
      <c r="AB17" s="46">
        <v>0</v>
      </c>
      <c r="AC17" s="21" t="s">
        <v>261</v>
      </c>
      <c r="AD17" s="21">
        <v>1</v>
      </c>
      <c r="AE17" s="21">
        <v>1</v>
      </c>
      <c r="AF17" s="141">
        <v>2</v>
      </c>
      <c r="AG17" s="46">
        <v>1</v>
      </c>
      <c r="AH17" s="21">
        <v>4</v>
      </c>
      <c r="AI17" s="21">
        <v>4</v>
      </c>
      <c r="AJ17" s="21">
        <v>1</v>
      </c>
      <c r="AK17" s="141">
        <v>10</v>
      </c>
      <c r="AL17" s="46" t="s">
        <v>261</v>
      </c>
      <c r="AM17" s="21" t="s">
        <v>261</v>
      </c>
      <c r="AN17" s="21">
        <v>0</v>
      </c>
      <c r="AO17" s="21">
        <v>4</v>
      </c>
      <c r="AP17" s="21" t="s">
        <v>261</v>
      </c>
      <c r="AQ17" s="21">
        <v>12</v>
      </c>
      <c r="AR17" s="141">
        <v>16</v>
      </c>
      <c r="AS17" s="46">
        <v>0</v>
      </c>
      <c r="AT17" s="21">
        <v>0</v>
      </c>
      <c r="AU17" s="21">
        <v>5</v>
      </c>
      <c r="AV17" s="21" t="s">
        <v>261</v>
      </c>
      <c r="AW17" s="141">
        <v>5</v>
      </c>
      <c r="AX17" s="46">
        <v>0</v>
      </c>
      <c r="AY17" s="21">
        <v>0</v>
      </c>
      <c r="AZ17" s="141">
        <v>0</v>
      </c>
      <c r="BA17" s="46" t="s">
        <v>261</v>
      </c>
      <c r="BB17" s="21" t="s">
        <v>261</v>
      </c>
      <c r="BC17" s="21" t="s">
        <v>261</v>
      </c>
      <c r="BD17" s="21">
        <v>1</v>
      </c>
      <c r="BE17" s="141">
        <v>1</v>
      </c>
      <c r="BF17" s="46">
        <v>22</v>
      </c>
      <c r="BG17" s="21">
        <v>3</v>
      </c>
      <c r="BH17" s="141">
        <v>25</v>
      </c>
      <c r="BI17" s="46">
        <v>6</v>
      </c>
      <c r="BJ17" s="21">
        <v>7</v>
      </c>
      <c r="BK17" s="21">
        <v>15</v>
      </c>
      <c r="BL17" s="21">
        <v>8</v>
      </c>
      <c r="BM17" s="21">
        <v>59</v>
      </c>
      <c r="BN17" s="21">
        <v>14</v>
      </c>
      <c r="BO17" s="21">
        <v>29</v>
      </c>
      <c r="BP17" s="21">
        <v>25</v>
      </c>
      <c r="BQ17" s="141">
        <v>163</v>
      </c>
      <c r="BR17" s="46">
        <v>0</v>
      </c>
      <c r="BS17" s="21">
        <v>0</v>
      </c>
      <c r="BT17" s="21">
        <v>10</v>
      </c>
      <c r="BU17" s="21">
        <v>1</v>
      </c>
      <c r="BV17" s="21">
        <v>2</v>
      </c>
      <c r="BW17" s="141">
        <v>13</v>
      </c>
      <c r="BX17" s="46" t="s">
        <v>261</v>
      </c>
      <c r="BY17" s="21" t="s">
        <v>261</v>
      </c>
      <c r="BZ17" s="21" t="s">
        <v>261</v>
      </c>
      <c r="CA17" s="141">
        <v>0</v>
      </c>
      <c r="CB17" s="46">
        <v>6</v>
      </c>
      <c r="CC17" s="21" t="s">
        <v>261</v>
      </c>
      <c r="CD17" s="21">
        <v>1</v>
      </c>
      <c r="CE17" s="21">
        <v>0</v>
      </c>
      <c r="CF17" s="141">
        <v>7</v>
      </c>
      <c r="CG17" s="46" t="s">
        <v>261</v>
      </c>
      <c r="CH17" s="21" t="s">
        <v>261</v>
      </c>
      <c r="CI17" s="21" t="s">
        <v>261</v>
      </c>
      <c r="CJ17" s="21" t="s">
        <v>261</v>
      </c>
      <c r="CK17" s="21" t="s">
        <v>261</v>
      </c>
      <c r="CL17" s="21">
        <v>3</v>
      </c>
      <c r="CM17" s="21" t="s">
        <v>261</v>
      </c>
      <c r="CN17" s="21">
        <v>0</v>
      </c>
      <c r="CO17" s="141">
        <v>3</v>
      </c>
      <c r="CP17" s="46">
        <v>12</v>
      </c>
      <c r="CQ17" s="21">
        <v>12</v>
      </c>
      <c r="CR17" s="141">
        <v>24</v>
      </c>
      <c r="CS17" s="46">
        <v>6</v>
      </c>
      <c r="CT17" s="21">
        <v>0</v>
      </c>
      <c r="CU17" s="21">
        <v>4</v>
      </c>
      <c r="CV17" s="21">
        <v>15</v>
      </c>
      <c r="CW17" s="21">
        <v>0</v>
      </c>
      <c r="CX17" s="21">
        <v>0</v>
      </c>
      <c r="CY17" s="141">
        <v>25</v>
      </c>
      <c r="CZ17" s="46">
        <v>69</v>
      </c>
      <c r="DA17" s="21">
        <v>3</v>
      </c>
      <c r="DB17" s="21" t="s">
        <v>261</v>
      </c>
      <c r="DC17" s="21" t="s">
        <v>261</v>
      </c>
      <c r="DD17" s="21" t="s">
        <v>261</v>
      </c>
      <c r="DE17" s="141">
        <v>72</v>
      </c>
      <c r="DF17" s="46">
        <v>1</v>
      </c>
      <c r="DG17" s="21">
        <v>15</v>
      </c>
      <c r="DH17" s="21">
        <v>1</v>
      </c>
      <c r="DI17" s="141">
        <v>17</v>
      </c>
      <c r="DJ17" s="46" t="s">
        <v>261</v>
      </c>
      <c r="DK17" s="21">
        <v>2</v>
      </c>
      <c r="DL17" s="21" t="s">
        <v>261</v>
      </c>
      <c r="DM17" s="21">
        <v>0</v>
      </c>
      <c r="DN17" s="141">
        <v>2</v>
      </c>
      <c r="DO17" s="46">
        <v>1</v>
      </c>
      <c r="DP17" s="21">
        <v>0</v>
      </c>
      <c r="DQ17" s="21">
        <v>1</v>
      </c>
      <c r="DR17" s="21">
        <v>11</v>
      </c>
      <c r="DS17" s="21">
        <v>3</v>
      </c>
      <c r="DT17" s="21">
        <v>26</v>
      </c>
      <c r="DU17" s="21">
        <v>5</v>
      </c>
      <c r="DV17" s="21">
        <v>3</v>
      </c>
      <c r="DW17" s="141">
        <v>50</v>
      </c>
      <c r="DX17" s="46" t="s">
        <v>261</v>
      </c>
      <c r="DY17" s="21">
        <v>0</v>
      </c>
      <c r="DZ17" s="21">
        <v>8</v>
      </c>
      <c r="EA17" s="21">
        <v>0</v>
      </c>
      <c r="EB17" s="141">
        <v>8</v>
      </c>
    </row>
    <row r="18" spans="1:132" ht="42" customHeight="1">
      <c r="A18" s="475" t="s">
        <v>19</v>
      </c>
      <c r="B18" s="476"/>
      <c r="C18" s="171" t="s">
        <v>220</v>
      </c>
      <c r="D18" s="466" t="s">
        <v>228</v>
      </c>
      <c r="E18" s="467"/>
      <c r="F18" s="467"/>
      <c r="G18" s="467"/>
      <c r="H18" s="468"/>
      <c r="I18" s="177">
        <f t="shared" si="0"/>
        <v>380</v>
      </c>
      <c r="J18" s="44">
        <v>2</v>
      </c>
      <c r="K18" s="23">
        <v>0</v>
      </c>
      <c r="L18" s="143">
        <v>2</v>
      </c>
      <c r="M18" s="44" t="s">
        <v>261</v>
      </c>
      <c r="N18" s="23">
        <v>4</v>
      </c>
      <c r="O18" s="23" t="s">
        <v>261</v>
      </c>
      <c r="P18" s="23">
        <v>0</v>
      </c>
      <c r="Q18" s="23">
        <v>0</v>
      </c>
      <c r="R18" s="143">
        <v>4</v>
      </c>
      <c r="S18" s="44" t="s">
        <v>261</v>
      </c>
      <c r="T18" s="23" t="s">
        <v>261</v>
      </c>
      <c r="U18" s="23" t="s">
        <v>261</v>
      </c>
      <c r="V18" s="23">
        <v>0</v>
      </c>
      <c r="W18" s="143">
        <v>0</v>
      </c>
      <c r="X18" s="44" t="s">
        <v>261</v>
      </c>
      <c r="Y18" s="23" t="s">
        <v>261</v>
      </c>
      <c r="Z18" s="23">
        <v>0</v>
      </c>
      <c r="AA18" s="143">
        <v>0</v>
      </c>
      <c r="AB18" s="44">
        <v>0</v>
      </c>
      <c r="AC18" s="23" t="s">
        <v>261</v>
      </c>
      <c r="AD18" s="23">
        <v>1</v>
      </c>
      <c r="AE18" s="23">
        <v>0</v>
      </c>
      <c r="AF18" s="143">
        <v>1</v>
      </c>
      <c r="AG18" s="44" t="s">
        <v>261</v>
      </c>
      <c r="AH18" s="23">
        <v>1</v>
      </c>
      <c r="AI18" s="23" t="s">
        <v>261</v>
      </c>
      <c r="AJ18" s="23">
        <v>0</v>
      </c>
      <c r="AK18" s="143">
        <v>1</v>
      </c>
      <c r="AL18" s="44" t="s">
        <v>261</v>
      </c>
      <c r="AM18" s="23" t="s">
        <v>261</v>
      </c>
      <c r="AN18" s="23">
        <v>0</v>
      </c>
      <c r="AO18" s="23">
        <v>0</v>
      </c>
      <c r="AP18" s="23" t="s">
        <v>261</v>
      </c>
      <c r="AQ18" s="23">
        <v>2</v>
      </c>
      <c r="AR18" s="143">
        <v>2</v>
      </c>
      <c r="AS18" s="44">
        <v>0</v>
      </c>
      <c r="AT18" s="23">
        <v>0</v>
      </c>
      <c r="AU18" s="23">
        <v>0</v>
      </c>
      <c r="AV18" s="23" t="s">
        <v>261</v>
      </c>
      <c r="AW18" s="143">
        <v>0</v>
      </c>
      <c r="AX18" s="44">
        <v>0</v>
      </c>
      <c r="AY18" s="23">
        <v>0</v>
      </c>
      <c r="AZ18" s="143">
        <v>0</v>
      </c>
      <c r="BA18" s="44" t="s">
        <v>261</v>
      </c>
      <c r="BB18" s="23" t="s">
        <v>261</v>
      </c>
      <c r="BC18" s="23" t="s">
        <v>261</v>
      </c>
      <c r="BD18" s="23">
        <v>0</v>
      </c>
      <c r="BE18" s="143">
        <v>0</v>
      </c>
      <c r="BF18" s="44">
        <v>2</v>
      </c>
      <c r="BG18" s="23">
        <v>9</v>
      </c>
      <c r="BH18" s="143">
        <v>11</v>
      </c>
      <c r="BI18" s="44">
        <v>36</v>
      </c>
      <c r="BJ18" s="23">
        <v>4</v>
      </c>
      <c r="BK18" s="23">
        <v>22</v>
      </c>
      <c r="BL18" s="23">
        <v>3</v>
      </c>
      <c r="BM18" s="23">
        <v>26</v>
      </c>
      <c r="BN18" s="23">
        <v>29</v>
      </c>
      <c r="BO18" s="23">
        <v>122</v>
      </c>
      <c r="BP18" s="23">
        <v>79</v>
      </c>
      <c r="BQ18" s="143">
        <v>321</v>
      </c>
      <c r="BR18" s="44">
        <v>0</v>
      </c>
      <c r="BS18" s="23">
        <v>0</v>
      </c>
      <c r="BT18" s="23">
        <v>5</v>
      </c>
      <c r="BU18" s="23" t="s">
        <v>261</v>
      </c>
      <c r="BV18" s="23">
        <v>0</v>
      </c>
      <c r="BW18" s="143">
        <v>5</v>
      </c>
      <c r="BX18" s="44" t="s">
        <v>261</v>
      </c>
      <c r="BY18" s="23" t="s">
        <v>261</v>
      </c>
      <c r="BZ18" s="23" t="s">
        <v>261</v>
      </c>
      <c r="CA18" s="143">
        <v>0</v>
      </c>
      <c r="CB18" s="44">
        <v>0</v>
      </c>
      <c r="CC18" s="23" t="s">
        <v>261</v>
      </c>
      <c r="CD18" s="23">
        <v>0</v>
      </c>
      <c r="CE18" s="23">
        <v>0</v>
      </c>
      <c r="CF18" s="143">
        <v>0</v>
      </c>
      <c r="CG18" s="44" t="s">
        <v>261</v>
      </c>
      <c r="CH18" s="23" t="s">
        <v>261</v>
      </c>
      <c r="CI18" s="23">
        <v>1</v>
      </c>
      <c r="CJ18" s="23" t="s">
        <v>261</v>
      </c>
      <c r="CK18" s="23">
        <v>0</v>
      </c>
      <c r="CL18" s="23">
        <v>0</v>
      </c>
      <c r="CM18" s="23" t="s">
        <v>261</v>
      </c>
      <c r="CN18" s="23">
        <v>0</v>
      </c>
      <c r="CO18" s="143">
        <v>1</v>
      </c>
      <c r="CP18" s="44">
        <v>4</v>
      </c>
      <c r="CQ18" s="23">
        <v>1</v>
      </c>
      <c r="CR18" s="143">
        <v>5</v>
      </c>
      <c r="CS18" s="44">
        <v>0</v>
      </c>
      <c r="CT18" s="23">
        <v>0</v>
      </c>
      <c r="CU18" s="23">
        <v>0</v>
      </c>
      <c r="CV18" s="23">
        <v>12</v>
      </c>
      <c r="CW18" s="23">
        <v>0</v>
      </c>
      <c r="CX18" s="23">
        <v>0</v>
      </c>
      <c r="CY18" s="143">
        <v>12</v>
      </c>
      <c r="CZ18" s="44">
        <v>5</v>
      </c>
      <c r="DA18" s="23">
        <v>0</v>
      </c>
      <c r="DB18" s="23" t="s">
        <v>261</v>
      </c>
      <c r="DC18" s="23" t="s">
        <v>261</v>
      </c>
      <c r="DD18" s="23" t="s">
        <v>261</v>
      </c>
      <c r="DE18" s="143">
        <v>5</v>
      </c>
      <c r="DF18" s="44">
        <v>2</v>
      </c>
      <c r="DG18" s="23">
        <v>0</v>
      </c>
      <c r="DH18" s="23" t="s">
        <v>261</v>
      </c>
      <c r="DI18" s="143">
        <v>2</v>
      </c>
      <c r="DJ18" s="44" t="s">
        <v>261</v>
      </c>
      <c r="DK18" s="23">
        <v>0</v>
      </c>
      <c r="DL18" s="23" t="s">
        <v>261</v>
      </c>
      <c r="DM18" s="23">
        <v>0</v>
      </c>
      <c r="DN18" s="143">
        <v>0</v>
      </c>
      <c r="DO18" s="44">
        <v>1</v>
      </c>
      <c r="DP18" s="23">
        <v>0</v>
      </c>
      <c r="DQ18" s="23">
        <v>0</v>
      </c>
      <c r="DR18" s="23">
        <v>3</v>
      </c>
      <c r="DS18" s="23">
        <v>0</v>
      </c>
      <c r="DT18" s="23">
        <v>3</v>
      </c>
      <c r="DU18" s="23">
        <v>0</v>
      </c>
      <c r="DV18" s="23">
        <v>1</v>
      </c>
      <c r="DW18" s="143">
        <v>8</v>
      </c>
      <c r="DX18" s="44" t="s">
        <v>261</v>
      </c>
      <c r="DY18" s="23">
        <v>0</v>
      </c>
      <c r="DZ18" s="23">
        <v>0</v>
      </c>
      <c r="EA18" s="23">
        <v>0</v>
      </c>
      <c r="EB18" s="143">
        <v>0</v>
      </c>
    </row>
    <row r="19" spans="1:132" ht="42" customHeight="1" thickBot="1">
      <c r="A19" s="374"/>
      <c r="B19" s="375"/>
      <c r="C19" s="172" t="s">
        <v>221</v>
      </c>
      <c r="D19" s="469"/>
      <c r="E19" s="470"/>
      <c r="F19" s="470"/>
      <c r="G19" s="470"/>
      <c r="H19" s="471"/>
      <c r="I19" s="176">
        <f t="shared" si="0"/>
        <v>75</v>
      </c>
      <c r="J19" s="46">
        <v>1</v>
      </c>
      <c r="K19" s="21">
        <v>0</v>
      </c>
      <c r="L19" s="141">
        <v>1</v>
      </c>
      <c r="M19" s="46" t="s">
        <v>261</v>
      </c>
      <c r="N19" s="21" t="s">
        <v>261</v>
      </c>
      <c r="O19" s="21" t="s">
        <v>261</v>
      </c>
      <c r="P19" s="21">
        <v>0</v>
      </c>
      <c r="Q19" s="21">
        <v>0</v>
      </c>
      <c r="R19" s="141">
        <v>0</v>
      </c>
      <c r="S19" s="46" t="s">
        <v>261</v>
      </c>
      <c r="T19" s="21" t="s">
        <v>261</v>
      </c>
      <c r="U19" s="21" t="s">
        <v>261</v>
      </c>
      <c r="V19" s="21">
        <v>0</v>
      </c>
      <c r="W19" s="141">
        <v>0</v>
      </c>
      <c r="X19" s="46">
        <v>1</v>
      </c>
      <c r="Y19" s="21" t="s">
        <v>261</v>
      </c>
      <c r="Z19" s="21">
        <v>1</v>
      </c>
      <c r="AA19" s="141">
        <v>2</v>
      </c>
      <c r="AB19" s="46">
        <v>0</v>
      </c>
      <c r="AC19" s="21" t="s">
        <v>261</v>
      </c>
      <c r="AD19" s="21">
        <v>0</v>
      </c>
      <c r="AE19" s="21">
        <v>0</v>
      </c>
      <c r="AF19" s="141">
        <v>0</v>
      </c>
      <c r="AG19" s="46" t="s">
        <v>261</v>
      </c>
      <c r="AH19" s="21">
        <v>0</v>
      </c>
      <c r="AI19" s="21" t="s">
        <v>261</v>
      </c>
      <c r="AJ19" s="21">
        <v>0</v>
      </c>
      <c r="AK19" s="141">
        <v>0</v>
      </c>
      <c r="AL19" s="46" t="s">
        <v>261</v>
      </c>
      <c r="AM19" s="21" t="s">
        <v>261</v>
      </c>
      <c r="AN19" s="21">
        <v>0</v>
      </c>
      <c r="AO19" s="21">
        <v>0</v>
      </c>
      <c r="AP19" s="21" t="s">
        <v>261</v>
      </c>
      <c r="AQ19" s="21" t="s">
        <v>261</v>
      </c>
      <c r="AR19" s="141">
        <v>0</v>
      </c>
      <c r="AS19" s="46">
        <v>0</v>
      </c>
      <c r="AT19" s="21">
        <v>0</v>
      </c>
      <c r="AU19" s="21">
        <v>0</v>
      </c>
      <c r="AV19" s="21" t="s">
        <v>261</v>
      </c>
      <c r="AW19" s="141">
        <v>0</v>
      </c>
      <c r="AX19" s="46">
        <v>0</v>
      </c>
      <c r="AY19" s="21">
        <v>0</v>
      </c>
      <c r="AZ19" s="141">
        <v>0</v>
      </c>
      <c r="BA19" s="46" t="s">
        <v>261</v>
      </c>
      <c r="BB19" s="21" t="s">
        <v>261</v>
      </c>
      <c r="BC19" s="21" t="s">
        <v>261</v>
      </c>
      <c r="BD19" s="21">
        <v>0</v>
      </c>
      <c r="BE19" s="141">
        <v>0</v>
      </c>
      <c r="BF19" s="46">
        <v>0</v>
      </c>
      <c r="BG19" s="21">
        <v>2</v>
      </c>
      <c r="BH19" s="141">
        <v>2</v>
      </c>
      <c r="BI19" s="46">
        <v>3</v>
      </c>
      <c r="BJ19" s="21">
        <v>0</v>
      </c>
      <c r="BK19" s="21">
        <v>5</v>
      </c>
      <c r="BL19" s="21">
        <v>0</v>
      </c>
      <c r="BM19" s="21">
        <v>23</v>
      </c>
      <c r="BN19" s="21">
        <v>13</v>
      </c>
      <c r="BO19" s="21">
        <v>6</v>
      </c>
      <c r="BP19" s="21">
        <v>13</v>
      </c>
      <c r="BQ19" s="141">
        <v>63</v>
      </c>
      <c r="BR19" s="46">
        <v>0</v>
      </c>
      <c r="BS19" s="21">
        <v>0</v>
      </c>
      <c r="BT19" s="21">
        <v>1</v>
      </c>
      <c r="BU19" s="21" t="s">
        <v>261</v>
      </c>
      <c r="BV19" s="21">
        <v>0</v>
      </c>
      <c r="BW19" s="141">
        <v>1</v>
      </c>
      <c r="BX19" s="46" t="s">
        <v>261</v>
      </c>
      <c r="BY19" s="21" t="s">
        <v>261</v>
      </c>
      <c r="BZ19" s="21" t="s">
        <v>261</v>
      </c>
      <c r="CA19" s="141">
        <v>0</v>
      </c>
      <c r="CB19" s="46">
        <v>0</v>
      </c>
      <c r="CC19" s="21" t="s">
        <v>261</v>
      </c>
      <c r="CD19" s="21">
        <v>0</v>
      </c>
      <c r="CE19" s="21">
        <v>0</v>
      </c>
      <c r="CF19" s="141">
        <v>0</v>
      </c>
      <c r="CG19" s="46" t="s">
        <v>261</v>
      </c>
      <c r="CH19" s="21" t="s">
        <v>261</v>
      </c>
      <c r="CI19" s="21">
        <v>1</v>
      </c>
      <c r="CJ19" s="21" t="s">
        <v>261</v>
      </c>
      <c r="CK19" s="21" t="s">
        <v>261</v>
      </c>
      <c r="CL19" s="21">
        <v>0</v>
      </c>
      <c r="CM19" s="21" t="s">
        <v>261</v>
      </c>
      <c r="CN19" s="21">
        <v>0</v>
      </c>
      <c r="CO19" s="141">
        <v>1</v>
      </c>
      <c r="CP19" s="46" t="s">
        <v>261</v>
      </c>
      <c r="CQ19" s="21">
        <v>0</v>
      </c>
      <c r="CR19" s="141">
        <v>0</v>
      </c>
      <c r="CS19" s="46">
        <v>0</v>
      </c>
      <c r="CT19" s="21">
        <v>0</v>
      </c>
      <c r="CU19" s="21">
        <v>0</v>
      </c>
      <c r="CV19" s="21">
        <v>1</v>
      </c>
      <c r="CW19" s="21">
        <v>0</v>
      </c>
      <c r="CX19" s="21">
        <v>0</v>
      </c>
      <c r="CY19" s="141">
        <v>1</v>
      </c>
      <c r="CZ19" s="46">
        <v>1</v>
      </c>
      <c r="DA19" s="21">
        <v>0</v>
      </c>
      <c r="DB19" s="21" t="s">
        <v>261</v>
      </c>
      <c r="DC19" s="21" t="s">
        <v>261</v>
      </c>
      <c r="DD19" s="21" t="s">
        <v>261</v>
      </c>
      <c r="DE19" s="141">
        <v>1</v>
      </c>
      <c r="DF19" s="46">
        <v>0</v>
      </c>
      <c r="DG19" s="21">
        <v>0</v>
      </c>
      <c r="DH19" s="21" t="s">
        <v>261</v>
      </c>
      <c r="DI19" s="141">
        <v>0</v>
      </c>
      <c r="DJ19" s="46" t="s">
        <v>261</v>
      </c>
      <c r="DK19" s="21">
        <v>0</v>
      </c>
      <c r="DL19" s="21" t="s">
        <v>261</v>
      </c>
      <c r="DM19" s="21">
        <v>1</v>
      </c>
      <c r="DN19" s="141">
        <v>1</v>
      </c>
      <c r="DO19" s="46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2</v>
      </c>
      <c r="DU19" s="21">
        <v>0</v>
      </c>
      <c r="DV19" s="21">
        <v>0</v>
      </c>
      <c r="DW19" s="141">
        <v>2</v>
      </c>
      <c r="DX19" s="46" t="s">
        <v>261</v>
      </c>
      <c r="DY19" s="21">
        <v>0</v>
      </c>
      <c r="DZ19" s="21">
        <v>0</v>
      </c>
      <c r="EA19" s="21">
        <v>0</v>
      </c>
      <c r="EB19" s="141">
        <v>0</v>
      </c>
    </row>
    <row r="20" spans="31:98" ht="13.5" thickBot="1">
      <c r="AE20" s="7"/>
      <c r="CT20" s="7"/>
    </row>
    <row r="21" spans="1:132" s="7" customFormat="1" ht="42" customHeight="1" thickBot="1">
      <c r="A21" s="472" t="s">
        <v>222</v>
      </c>
      <c r="B21" s="473"/>
      <c r="C21" s="474"/>
      <c r="D21" s="457" t="s">
        <v>235</v>
      </c>
      <c r="E21" s="458"/>
      <c r="F21" s="458"/>
      <c r="G21" s="458"/>
      <c r="H21" s="459"/>
      <c r="I21" s="178">
        <f t="shared" si="0"/>
        <v>2950</v>
      </c>
      <c r="J21" s="48">
        <f>SUM(J15,J9)</f>
        <v>33</v>
      </c>
      <c r="K21" s="24">
        <f aca="true" t="shared" si="1" ref="K21:BV21">SUM(K15,K9)</f>
        <v>12</v>
      </c>
      <c r="L21" s="144">
        <f t="shared" si="1"/>
        <v>45</v>
      </c>
      <c r="M21" s="48">
        <f t="shared" si="1"/>
        <v>0</v>
      </c>
      <c r="N21" s="24">
        <f t="shared" si="1"/>
        <v>64</v>
      </c>
      <c r="O21" s="24">
        <f t="shared" si="1"/>
        <v>0</v>
      </c>
      <c r="P21" s="24">
        <f t="shared" si="1"/>
        <v>0</v>
      </c>
      <c r="Q21" s="24">
        <f t="shared" si="1"/>
        <v>25</v>
      </c>
      <c r="R21" s="144">
        <f t="shared" si="1"/>
        <v>89</v>
      </c>
      <c r="S21" s="48">
        <f t="shared" si="1"/>
        <v>5</v>
      </c>
      <c r="T21" s="24">
        <f t="shared" si="1"/>
        <v>0</v>
      </c>
      <c r="U21" s="24">
        <f t="shared" si="1"/>
        <v>1</v>
      </c>
      <c r="V21" s="24">
        <f t="shared" si="1"/>
        <v>11</v>
      </c>
      <c r="W21" s="144">
        <f t="shared" si="1"/>
        <v>17</v>
      </c>
      <c r="X21" s="48">
        <f t="shared" si="1"/>
        <v>8</v>
      </c>
      <c r="Y21" s="24">
        <f t="shared" si="1"/>
        <v>3</v>
      </c>
      <c r="Z21" s="24">
        <f t="shared" si="1"/>
        <v>2</v>
      </c>
      <c r="AA21" s="144">
        <f t="shared" si="1"/>
        <v>13</v>
      </c>
      <c r="AB21" s="48">
        <f t="shared" si="1"/>
        <v>1</v>
      </c>
      <c r="AC21" s="24">
        <f t="shared" si="1"/>
        <v>0</v>
      </c>
      <c r="AD21" s="24">
        <f t="shared" si="1"/>
        <v>1</v>
      </c>
      <c r="AE21" s="24">
        <f t="shared" si="1"/>
        <v>1</v>
      </c>
      <c r="AF21" s="144">
        <f t="shared" si="1"/>
        <v>3</v>
      </c>
      <c r="AG21" s="48">
        <f t="shared" si="1"/>
        <v>5</v>
      </c>
      <c r="AH21" s="24">
        <f t="shared" si="1"/>
        <v>7</v>
      </c>
      <c r="AI21" s="24">
        <f t="shared" si="1"/>
        <v>6</v>
      </c>
      <c r="AJ21" s="24">
        <f t="shared" si="1"/>
        <v>3</v>
      </c>
      <c r="AK21" s="144">
        <f t="shared" si="1"/>
        <v>21</v>
      </c>
      <c r="AL21" s="48">
        <f t="shared" si="1"/>
        <v>0</v>
      </c>
      <c r="AM21" s="24">
        <f t="shared" si="1"/>
        <v>0</v>
      </c>
      <c r="AN21" s="24">
        <f t="shared" si="1"/>
        <v>0</v>
      </c>
      <c r="AO21" s="24">
        <f t="shared" si="1"/>
        <v>4</v>
      </c>
      <c r="AP21" s="24">
        <f t="shared" si="1"/>
        <v>2</v>
      </c>
      <c r="AQ21" s="24">
        <f t="shared" si="1"/>
        <v>65</v>
      </c>
      <c r="AR21" s="144">
        <f t="shared" si="1"/>
        <v>71</v>
      </c>
      <c r="AS21" s="48">
        <f t="shared" si="1"/>
        <v>1</v>
      </c>
      <c r="AT21" s="24">
        <f t="shared" si="1"/>
        <v>1</v>
      </c>
      <c r="AU21" s="24">
        <f t="shared" si="1"/>
        <v>9</v>
      </c>
      <c r="AV21" s="24">
        <f t="shared" si="1"/>
        <v>0</v>
      </c>
      <c r="AW21" s="144">
        <f t="shared" si="1"/>
        <v>11</v>
      </c>
      <c r="AX21" s="48">
        <f t="shared" si="1"/>
        <v>1</v>
      </c>
      <c r="AY21" s="24">
        <f t="shared" si="1"/>
        <v>1</v>
      </c>
      <c r="AZ21" s="144">
        <f t="shared" si="1"/>
        <v>2</v>
      </c>
      <c r="BA21" s="48">
        <f t="shared" si="1"/>
        <v>4</v>
      </c>
      <c r="BB21" s="24">
        <f t="shared" si="1"/>
        <v>0</v>
      </c>
      <c r="BC21" s="24">
        <f t="shared" si="1"/>
        <v>0</v>
      </c>
      <c r="BD21" s="24">
        <f t="shared" si="1"/>
        <v>2</v>
      </c>
      <c r="BE21" s="144">
        <f t="shared" si="1"/>
        <v>6</v>
      </c>
      <c r="BF21" s="48">
        <f t="shared" si="1"/>
        <v>32</v>
      </c>
      <c r="BG21" s="24">
        <f t="shared" si="1"/>
        <v>18</v>
      </c>
      <c r="BH21" s="144">
        <f t="shared" si="1"/>
        <v>50</v>
      </c>
      <c r="BI21" s="48">
        <f t="shared" si="1"/>
        <v>99</v>
      </c>
      <c r="BJ21" s="24">
        <f t="shared" si="1"/>
        <v>76</v>
      </c>
      <c r="BK21" s="24">
        <f t="shared" si="1"/>
        <v>346</v>
      </c>
      <c r="BL21" s="24">
        <f t="shared" si="1"/>
        <v>30</v>
      </c>
      <c r="BM21" s="24">
        <f t="shared" si="1"/>
        <v>149</v>
      </c>
      <c r="BN21" s="24">
        <f t="shared" si="1"/>
        <v>110</v>
      </c>
      <c r="BO21" s="24">
        <f t="shared" si="1"/>
        <v>392</v>
      </c>
      <c r="BP21" s="24">
        <f t="shared" si="1"/>
        <v>241</v>
      </c>
      <c r="BQ21" s="144">
        <f t="shared" si="1"/>
        <v>1443</v>
      </c>
      <c r="BR21" s="48">
        <f t="shared" si="1"/>
        <v>3</v>
      </c>
      <c r="BS21" s="24">
        <f t="shared" si="1"/>
        <v>1</v>
      </c>
      <c r="BT21" s="24">
        <f t="shared" si="1"/>
        <v>27</v>
      </c>
      <c r="BU21" s="24">
        <f t="shared" si="1"/>
        <v>1</v>
      </c>
      <c r="BV21" s="24">
        <f t="shared" si="1"/>
        <v>6</v>
      </c>
      <c r="BW21" s="144">
        <f aca="true" t="shared" si="2" ref="BW21:EB21">SUM(BW15,BW9)</f>
        <v>38</v>
      </c>
      <c r="BX21" s="48">
        <f t="shared" si="2"/>
        <v>0</v>
      </c>
      <c r="BY21" s="24">
        <f t="shared" si="2"/>
        <v>0</v>
      </c>
      <c r="BZ21" s="24">
        <f t="shared" si="2"/>
        <v>0</v>
      </c>
      <c r="CA21" s="144">
        <f t="shared" si="2"/>
        <v>0</v>
      </c>
      <c r="CB21" s="48">
        <f t="shared" si="2"/>
        <v>7</v>
      </c>
      <c r="CC21" s="24">
        <f t="shared" si="2"/>
        <v>0</v>
      </c>
      <c r="CD21" s="24">
        <f t="shared" si="2"/>
        <v>6</v>
      </c>
      <c r="CE21" s="24">
        <f t="shared" si="2"/>
        <v>0</v>
      </c>
      <c r="CF21" s="144">
        <f t="shared" si="2"/>
        <v>13</v>
      </c>
      <c r="CG21" s="48">
        <f t="shared" si="2"/>
        <v>0</v>
      </c>
      <c r="CH21" s="24">
        <f t="shared" si="2"/>
        <v>1</v>
      </c>
      <c r="CI21" s="24">
        <f t="shared" si="2"/>
        <v>79</v>
      </c>
      <c r="CJ21" s="24">
        <f t="shared" si="2"/>
        <v>0</v>
      </c>
      <c r="CK21" s="24">
        <f t="shared" si="2"/>
        <v>0</v>
      </c>
      <c r="CL21" s="24">
        <f t="shared" si="2"/>
        <v>3</v>
      </c>
      <c r="CM21" s="24">
        <f t="shared" si="2"/>
        <v>0</v>
      </c>
      <c r="CN21" s="24">
        <f t="shared" si="2"/>
        <v>0</v>
      </c>
      <c r="CO21" s="144">
        <f t="shared" si="2"/>
        <v>83</v>
      </c>
      <c r="CP21" s="48">
        <f t="shared" si="2"/>
        <v>34</v>
      </c>
      <c r="CQ21" s="24">
        <f t="shared" si="2"/>
        <v>25</v>
      </c>
      <c r="CR21" s="144">
        <f t="shared" si="2"/>
        <v>59</v>
      </c>
      <c r="CS21" s="48">
        <f t="shared" si="2"/>
        <v>6</v>
      </c>
      <c r="CT21" s="24">
        <f t="shared" si="2"/>
        <v>0</v>
      </c>
      <c r="CU21" s="24">
        <f t="shared" si="2"/>
        <v>11</v>
      </c>
      <c r="CV21" s="24">
        <f t="shared" si="2"/>
        <v>23</v>
      </c>
      <c r="CW21" s="24">
        <f t="shared" si="2"/>
        <v>1</v>
      </c>
      <c r="CX21" s="24">
        <f t="shared" si="2"/>
        <v>0</v>
      </c>
      <c r="CY21" s="144">
        <f t="shared" si="2"/>
        <v>41</v>
      </c>
      <c r="CZ21" s="48">
        <f t="shared" si="2"/>
        <v>234</v>
      </c>
      <c r="DA21" s="24">
        <f t="shared" si="2"/>
        <v>8</v>
      </c>
      <c r="DB21" s="24">
        <f t="shared" si="2"/>
        <v>0</v>
      </c>
      <c r="DC21" s="24">
        <f t="shared" si="2"/>
        <v>1</v>
      </c>
      <c r="DD21" s="24">
        <f t="shared" si="2"/>
        <v>2</v>
      </c>
      <c r="DE21" s="144">
        <f t="shared" si="2"/>
        <v>245</v>
      </c>
      <c r="DF21" s="48">
        <f t="shared" si="2"/>
        <v>2</v>
      </c>
      <c r="DG21" s="24">
        <f t="shared" si="2"/>
        <v>71</v>
      </c>
      <c r="DH21" s="24">
        <f t="shared" si="2"/>
        <v>7</v>
      </c>
      <c r="DI21" s="144">
        <f t="shared" si="2"/>
        <v>80</v>
      </c>
      <c r="DJ21" s="48">
        <f t="shared" si="2"/>
        <v>1</v>
      </c>
      <c r="DK21" s="24">
        <f t="shared" si="2"/>
        <v>13</v>
      </c>
      <c r="DL21" s="24">
        <f t="shared" si="2"/>
        <v>0</v>
      </c>
      <c r="DM21" s="24">
        <f t="shared" si="2"/>
        <v>0</v>
      </c>
      <c r="DN21" s="144">
        <f t="shared" si="2"/>
        <v>14</v>
      </c>
      <c r="DO21" s="48">
        <f t="shared" si="2"/>
        <v>7</v>
      </c>
      <c r="DP21" s="24">
        <f t="shared" si="2"/>
        <v>1</v>
      </c>
      <c r="DQ21" s="24">
        <f t="shared" si="2"/>
        <v>1</v>
      </c>
      <c r="DR21" s="24">
        <f t="shared" si="2"/>
        <v>83</v>
      </c>
      <c r="DS21" s="24">
        <f t="shared" si="2"/>
        <v>3</v>
      </c>
      <c r="DT21" s="24">
        <f t="shared" si="2"/>
        <v>462</v>
      </c>
      <c r="DU21" s="24">
        <f t="shared" si="2"/>
        <v>16</v>
      </c>
      <c r="DV21" s="24">
        <f t="shared" si="2"/>
        <v>15</v>
      </c>
      <c r="DW21" s="144">
        <f t="shared" si="2"/>
        <v>588</v>
      </c>
      <c r="DX21" s="48">
        <f t="shared" si="2"/>
        <v>2</v>
      </c>
      <c r="DY21" s="24">
        <f t="shared" si="2"/>
        <v>4</v>
      </c>
      <c r="DZ21" s="24">
        <f t="shared" si="2"/>
        <v>12</v>
      </c>
      <c r="EA21" s="24">
        <f t="shared" si="2"/>
        <v>0</v>
      </c>
      <c r="EB21" s="144">
        <f t="shared" si="2"/>
        <v>18</v>
      </c>
    </row>
    <row r="22" spans="1:98" s="7" customFormat="1" ht="15.75" customHeight="1">
      <c r="A22" s="183"/>
      <c r="B22" s="183"/>
      <c r="C22" s="183"/>
      <c r="D22" s="183"/>
      <c r="E22" s="183"/>
      <c r="F22" s="183"/>
      <c r="G22" s="183"/>
      <c r="H22" s="183"/>
      <c r="I22" s="173"/>
      <c r="J22" s="173"/>
      <c r="K22" s="173"/>
      <c r="L22" s="173"/>
      <c r="M22" s="173"/>
      <c r="N22" s="173"/>
      <c r="O22" s="173"/>
      <c r="P22" s="173"/>
      <c r="Q22" s="173"/>
      <c r="R22" s="11"/>
      <c r="S22" s="11"/>
      <c r="T22" s="11"/>
      <c r="AE22"/>
      <c r="CT22"/>
    </row>
  </sheetData>
  <sheetProtection/>
  <mergeCells count="47">
    <mergeCell ref="J3:L3"/>
    <mergeCell ref="AB3:AF3"/>
    <mergeCell ref="AG3:AK3"/>
    <mergeCell ref="AL3:AR3"/>
    <mergeCell ref="AS3:AW3"/>
    <mergeCell ref="AX3:AZ3"/>
    <mergeCell ref="S3:W3"/>
    <mergeCell ref="X3:AA3"/>
    <mergeCell ref="CB3:CF3"/>
    <mergeCell ref="CG3:CO3"/>
    <mergeCell ref="DX3:EB3"/>
    <mergeCell ref="CP3:CR3"/>
    <mergeCell ref="CS3:CY3"/>
    <mergeCell ref="CZ3:DE3"/>
    <mergeCell ref="DF3:DI3"/>
    <mergeCell ref="DJ3:DN3"/>
    <mergeCell ref="DO3:DW3"/>
    <mergeCell ref="A13:B14"/>
    <mergeCell ref="A6:C6"/>
    <mergeCell ref="D9:H10"/>
    <mergeCell ref="I3:I5"/>
    <mergeCell ref="M3:R3"/>
    <mergeCell ref="BX3:CA3"/>
    <mergeCell ref="BA3:BE3"/>
    <mergeCell ref="BF3:BH3"/>
    <mergeCell ref="BI3:BQ3"/>
    <mergeCell ref="BR3:BW3"/>
    <mergeCell ref="D21:H21"/>
    <mergeCell ref="D16:H16"/>
    <mergeCell ref="D17:H17"/>
    <mergeCell ref="D18:H18"/>
    <mergeCell ref="D19:H19"/>
    <mergeCell ref="A1:R1"/>
    <mergeCell ref="A21:C21"/>
    <mergeCell ref="A18:B19"/>
    <mergeCell ref="A15:B17"/>
    <mergeCell ref="A9:A12"/>
    <mergeCell ref="A2:C2"/>
    <mergeCell ref="A3:C3"/>
    <mergeCell ref="D11:H11"/>
    <mergeCell ref="D13:H13"/>
    <mergeCell ref="D15:H15"/>
    <mergeCell ref="A7:C7"/>
    <mergeCell ref="B12:C12"/>
    <mergeCell ref="A8:C8"/>
    <mergeCell ref="B9:B10"/>
    <mergeCell ref="B11:C11"/>
  </mergeCells>
  <printOptions/>
  <pageMargins left="0.23622047244094502" right="0.23622047244094502" top="0.78740157480315" bottom="0.433070866141732" header="0.31496062992126" footer="0.275590551181102"/>
  <pageSetup firstPageNumber="1" useFirstPageNumber="1" fitToWidth="0" horizontalDpi="300" verticalDpi="300" orientation="landscape" paperSize="9" scale="72" r:id="rId1"/>
  <headerFooter alignWithMargins="0">
    <oddHeader xml:space="preserve">&amp;LDHUP/DALO&amp;C&amp;"Arial,Gras"&amp;20Recours HEBERGEMENT&amp;14 - Détail par DEPARTEMENT&amp;10 - estimation intégrant les reconstitutions élaborées pour 3 départements à partir des statistiques au 31/12/2009 et d'une extraction 2010 sur COMDALO </oddHeader>
    <oddFooter>&amp;C&amp;P / &amp;N</oddFooter>
  </headerFooter>
  <colBreaks count="8" manualBreakCount="8">
    <brk id="12" min="2" max="20" man="1"/>
    <brk id="27" min="2" max="20" man="1"/>
    <brk id="44" min="2" max="20" man="1"/>
    <brk id="60" min="2" max="20" man="1"/>
    <brk id="75" min="2" max="20" man="1"/>
    <brk id="93" min="2" max="20" man="1"/>
    <brk id="109" min="2" max="20" man="1"/>
    <brk id="127" min="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 lemarchand</cp:lastModifiedBy>
  <cp:lastPrinted>2010-09-13T13:15:17Z</cp:lastPrinted>
  <dcterms:created xsi:type="dcterms:W3CDTF">2008-04-09T07:58:01Z</dcterms:created>
  <dcterms:modified xsi:type="dcterms:W3CDTF">2011-01-11T10:50:19Z</dcterms:modified>
  <cp:category/>
  <cp:version/>
  <cp:contentType/>
  <cp:contentStatus/>
  <cp:revision>1</cp:revision>
</cp:coreProperties>
</file>